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G:\FOI 2020\"/>
    </mc:Choice>
  </mc:AlternateContent>
  <xr:revisionPtr revIDLastSave="0" documentId="13_ncr:1_{012A5FD7-6DB4-4A3E-9655-877A343CE3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ency Information Inventory" sheetId="14" r:id="rId1"/>
    <sheet name="2020 FOI Registry_BPSU" sheetId="13" r:id="rId2"/>
    <sheet name="2020 FOI Summary_BPSU" sheetId="12" r:id="rId3"/>
  </sheets>
  <definedNames>
    <definedName name="_xlnm._FilterDatabase" localSheetId="1" hidden="1">'2020 FOI Registry_BPSU'!$A$1:$L$93</definedName>
    <definedName name="_xlnm.Print_Area" localSheetId="2">'2020 FOI Summary_BPSU'!$A$1:$X$7</definedName>
    <definedName name="_xlnm.Print_Area" localSheetId="0">'Agency Information Inventory'!$A$1:$L$56</definedName>
    <definedName name="_xlnm.Print_Titles" localSheetId="1">'2020 FOI Registry_BPSU'!$1:$1</definedName>
    <definedName name="_xlnm.Print_Titles" localSheetId="0">'Agency Information Inventory'!$4:$4</definedName>
  </definedNames>
  <calcPr calcId="181029"/>
</workbook>
</file>

<file path=xl/calcChain.xml><?xml version="1.0" encoding="utf-8"?>
<calcChain xmlns="http://schemas.openxmlformats.org/spreadsheetml/2006/main">
  <c r="O7" i="12" l="1"/>
  <c r="N7" i="12"/>
  <c r="M4" i="12"/>
  <c r="M7" i="12"/>
  <c r="L7" i="12"/>
  <c r="K5" i="12"/>
  <c r="I7" i="12"/>
  <c r="W5" i="12"/>
  <c r="W7" i="12" s="1"/>
  <c r="W4" i="12"/>
  <c r="W6" i="12" s="1"/>
  <c r="V5" i="12"/>
  <c r="V7" i="12" s="1"/>
  <c r="V4" i="12"/>
  <c r="V6" i="12" s="1"/>
  <c r="U5" i="12"/>
  <c r="U7" i="12" s="1"/>
  <c r="U4" i="12"/>
  <c r="U6" i="12" s="1"/>
  <c r="T5" i="12"/>
  <c r="T7" i="12" s="1"/>
  <c r="T4" i="12"/>
  <c r="T6" i="12" s="1"/>
  <c r="S5" i="12"/>
  <c r="S7" i="12" s="1"/>
  <c r="S4" i="12"/>
  <c r="S6" i="12" s="1"/>
  <c r="I32" i="13"/>
  <c r="I4" i="13"/>
  <c r="O4" i="12"/>
  <c r="O5" i="12"/>
  <c r="O6" i="12"/>
  <c r="N6" i="12"/>
  <c r="N5" i="12"/>
  <c r="N4" i="12"/>
  <c r="M6" i="12"/>
  <c r="M5" i="12"/>
  <c r="L6" i="12"/>
  <c r="L5" i="12"/>
  <c r="L4" i="12"/>
  <c r="K4" i="12"/>
  <c r="K6" i="12"/>
  <c r="K7" i="12"/>
  <c r="J7" i="12"/>
  <c r="J6" i="12"/>
  <c r="J5" i="12"/>
  <c r="J4" i="12"/>
  <c r="I6" i="12"/>
  <c r="I5" i="12"/>
  <c r="I4" i="12"/>
  <c r="H7" i="12"/>
  <c r="H6" i="12"/>
  <c r="H5" i="12"/>
  <c r="H4" i="12"/>
  <c r="I105" i="13"/>
  <c r="I104" i="13"/>
  <c r="I103" i="13"/>
  <c r="I102" i="13"/>
  <c r="I101" i="13" l="1"/>
  <c r="I100" i="13"/>
  <c r="I99" i="13"/>
  <c r="I98" i="13"/>
  <c r="I97" i="13"/>
  <c r="I96" i="13"/>
  <c r="I95" i="13"/>
  <c r="I94" i="13"/>
  <c r="I64" i="13" l="1"/>
  <c r="I63" i="13"/>
  <c r="I65" i="13"/>
  <c r="I60" i="13"/>
  <c r="I59" i="13"/>
  <c r="I58" i="13"/>
  <c r="I54" i="13"/>
  <c r="I51" i="13"/>
  <c r="I49" i="13"/>
  <c r="I48" i="13"/>
  <c r="I47" i="13"/>
  <c r="I46" i="13"/>
  <c r="I45" i="13"/>
  <c r="I42" i="13"/>
  <c r="I41" i="13"/>
  <c r="I36" i="13"/>
  <c r="I35" i="13"/>
  <c r="I34" i="13"/>
  <c r="I33" i="13"/>
  <c r="I31" i="13"/>
  <c r="I29" i="13"/>
  <c r="I28" i="13"/>
  <c r="I25" i="13"/>
  <c r="I24" i="13"/>
  <c r="I23" i="13"/>
  <c r="I22" i="13"/>
  <c r="I21" i="13"/>
  <c r="I20" i="13"/>
  <c r="I19" i="13"/>
  <c r="I18" i="13"/>
  <c r="I17" i="13"/>
  <c r="I16" i="13"/>
  <c r="I12" i="13"/>
  <c r="I11" i="13"/>
  <c r="I10" i="13"/>
  <c r="I9" i="13"/>
  <c r="I8" i="13"/>
  <c r="I7" i="13"/>
  <c r="I13" i="13"/>
  <c r="I3" i="13"/>
  <c r="I2" i="13"/>
  <c r="I93" i="13" l="1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P7" i="12" s="1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2" i="13"/>
  <c r="I61" i="13"/>
  <c r="I57" i="13"/>
  <c r="I56" i="13"/>
  <c r="I55" i="13"/>
  <c r="I53" i="13"/>
  <c r="I52" i="13"/>
  <c r="I50" i="13"/>
  <c r="I44" i="13"/>
  <c r="I43" i="13"/>
  <c r="I40" i="13"/>
  <c r="I39" i="13"/>
  <c r="I38" i="13"/>
  <c r="I37" i="13"/>
  <c r="I30" i="13"/>
  <c r="I27" i="13"/>
  <c r="I26" i="13"/>
  <c r="I15" i="13"/>
  <c r="I14" i="13"/>
  <c r="I6" i="13"/>
  <c r="I5" i="13"/>
  <c r="P4" i="12" s="1"/>
  <c r="P6" i="12" l="1"/>
  <c r="P5" i="12"/>
  <c r="Q4" i="12" l="1"/>
  <c r="Q7" i="12"/>
  <c r="Q5" i="12"/>
  <c r="Q6" i="12"/>
</calcChain>
</file>

<file path=xl/sharedStrings.xml><?xml version="1.0" encoding="utf-8"?>
<sst xmlns="http://schemas.openxmlformats.org/spreadsheetml/2006/main" count="1364" uniqueCount="430">
  <si>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</si>
  <si>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</si>
  <si>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</si>
  <si>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</si>
  <si>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</si>
  <si>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</si>
  <si>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</si>
  <si>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</si>
  <si>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</si>
  <si>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</si>
  <si>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</si>
  <si>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</si>
  <si>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</si>
  <si>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NO</t>
  </si>
  <si>
    <t>Successful</t>
  </si>
  <si>
    <t>FREE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</si>
  <si>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</si>
  <si>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</si>
  <si>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</si>
  <si>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</si>
  <si>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</si>
  <si>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</si>
  <si>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</si>
  <si>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</si>
  <si>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</si>
  <si>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</si>
  <si>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</si>
  <si>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</si>
  <si>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</si>
  <si>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</si>
  <si>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</si>
  <si>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</si>
  <si>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</si>
  <si>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</si>
  <si>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</si>
  <si>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</si>
  <si>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</si>
  <si>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</si>
  <si>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</si>
  <si>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</si>
  <si>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</si>
  <si>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</si>
  <si>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</si>
  <si>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</si>
  <si>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</si>
  <si>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</si>
  <si>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</si>
  <si>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</si>
  <si>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</si>
  <si>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</si>
  <si>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</si>
  <si>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</si>
  <si>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</si>
  <si>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</si>
  <si>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</si>
  <si>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</si>
  <si>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</si>
  <si>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r>
      <rPr>
        <b/>
        <sz val="9"/>
        <rFont val="Arial"/>
        <family val="2"/>
      </rPr>
      <t>total number of days</t>
    </r>
    <r>
      <rPr>
        <sz val="9"/>
        <color rgb="FF000000"/>
        <rFont val="Arial"/>
        <family val="2"/>
      </rPr>
      <t xml:space="preserve"> </t>
    </r>
    <r>
      <rPr>
        <b/>
        <sz val="9"/>
        <rFont val="Arial"/>
        <family val="2"/>
      </rPr>
      <t>lapsed</t>
    </r>
    <r>
      <rPr>
        <sz val="9"/>
        <color rgb="FF000000"/>
        <rFont val="Arial"/>
        <family val="2"/>
      </rPr>
      <t xml:space="preserve"> over the </t>
    </r>
    <r>
      <rPr>
        <b/>
        <sz val="9"/>
        <rFont val="Arial"/>
        <family val="2"/>
      </rPr>
      <t>total number of processed requests</t>
    </r>
    <r>
      <rPr>
        <sz val="9"/>
        <color rgb="FF000000"/>
        <rFont val="Arial"/>
        <family val="2"/>
      </rPr>
      <t xml:space="preserve"> for the period of coverage (do not include ongoing requests)</t>
    </r>
  </si>
  <si>
    <t>Bataan Penisula State University</t>
  </si>
  <si>
    <t>BPSU</t>
  </si>
  <si>
    <t>SUC</t>
  </si>
  <si>
    <t>Standard</t>
  </si>
  <si>
    <t>2019-Q2</t>
  </si>
  <si>
    <t>2019-Q3</t>
  </si>
  <si>
    <t>2019-Q4</t>
  </si>
  <si>
    <t>2020-Q1</t>
  </si>
  <si>
    <t>1155</t>
  </si>
  <si>
    <t>Request the Submission of Terminal Technical and Financial Reports on/before August 15, 2020</t>
  </si>
  <si>
    <t>0002</t>
  </si>
  <si>
    <t>Submission of Documentary Requirements of Students who Qualified for Tertiary Education Subsidy in AY 2018-2019</t>
  </si>
  <si>
    <t>0004</t>
  </si>
  <si>
    <t>Request for Pertinent Data: Number of Tertiary Students from Outside Bataan</t>
  </si>
  <si>
    <t>0045</t>
  </si>
  <si>
    <t>Request to Submit Financial Reports &amp; Disbursement Voucher &amp; its Supporting Documents for the Months of August to December 2019</t>
  </si>
  <si>
    <t>0059</t>
  </si>
  <si>
    <t>Urgent Data on List of Other School Fees</t>
  </si>
  <si>
    <t>0176</t>
  </si>
  <si>
    <t>Urgent Data Request from Office of the Honorable Senator Pia S. Cayetano</t>
  </si>
  <si>
    <t>Urgent Data Request from Office of Senate Committee on Finance</t>
  </si>
  <si>
    <t>0448</t>
  </si>
  <si>
    <t>0458</t>
  </si>
  <si>
    <t>Request for a List of Possible R&amp;D Project Proposals</t>
  </si>
  <si>
    <t>Submission of Unliquidated Fund Transfers Funded by HEDFS</t>
  </si>
  <si>
    <t>0495</t>
  </si>
  <si>
    <t>0556</t>
  </si>
  <si>
    <t>Request all BPSU Documents Requiring Legal Action be Submitted through Courier together with a Letter of Transmittal</t>
  </si>
  <si>
    <t>Request to submit the Billing Document of the Scholarship Training Program to TESDA PO Bataan</t>
  </si>
  <si>
    <t>0562</t>
  </si>
  <si>
    <t>0593</t>
  </si>
  <si>
    <t>Request to submit the Terminal Report</t>
  </si>
  <si>
    <t>0495-A</t>
  </si>
  <si>
    <t>0740</t>
  </si>
  <si>
    <t>Monitoring of HEI during COVID-19</t>
  </si>
  <si>
    <t>CHED Monitoring of SUCs during COVID-19</t>
  </si>
  <si>
    <t>0708-C</t>
  </si>
  <si>
    <t>0612-A</t>
  </si>
  <si>
    <t>Reminder on the Submission of Online Survey on the Land Assets of SUC - AIM Survey</t>
  </si>
  <si>
    <t>Weekly CHED COVID-19 Monitoring Form for Higher Education Institutions (HEIs)</t>
  </si>
  <si>
    <t>0740-A</t>
  </si>
  <si>
    <t>0708-H</t>
  </si>
  <si>
    <t>2020-Q2</t>
  </si>
  <si>
    <t>Daily Submission of SUC Status Update on the Provision of Goods to Address COVID-19</t>
  </si>
  <si>
    <t>PASUC Advisory No. 36 - Urgent Request from House Committee on Higher and Technical Education (CHTE)</t>
  </si>
  <si>
    <t>0708-I</t>
  </si>
  <si>
    <t>0746</t>
  </si>
  <si>
    <t>Request for Dissemination and Accomplishment of the Survey Form</t>
  </si>
  <si>
    <t>National Economic Development Authority (NEDA) Consumer Rapid Assessment</t>
  </si>
  <si>
    <t>0708-J</t>
  </si>
  <si>
    <t>0708-L</t>
  </si>
  <si>
    <t>Request 1 Minute "COVID Assessment Survey for SEA-TVET Programme"</t>
  </si>
  <si>
    <t>Additional Urgent Request from House Committee on Higher and Technical Education (CHTE)</t>
  </si>
  <si>
    <t>0708-N</t>
  </si>
  <si>
    <t>0749</t>
  </si>
  <si>
    <t>Request for Data on all BPSU Teaching &amp; Non-Teaching Personnel who are Bonafide Residents of City of Balanga</t>
  </si>
  <si>
    <t>Amendment to the Urgent Request from Committee on Higher and Technical Education (CHTE)</t>
  </si>
  <si>
    <t>0708-N1</t>
  </si>
  <si>
    <t>0708-P</t>
  </si>
  <si>
    <t>UNESCO-ILO COVID Survey for TVET Providers and Policy Makers</t>
  </si>
  <si>
    <t>Data request from House Committee on Higher and Technical Education (CHTE)</t>
  </si>
  <si>
    <t>0708-Q</t>
  </si>
  <si>
    <t>0708-R</t>
  </si>
  <si>
    <t>Survey from House Committee on Higher and Technical Education</t>
  </si>
  <si>
    <t>Submission of HEI Action Plan after April 30, 2020 including Policy Recommendations as Input for CHED Policy Formulation</t>
  </si>
  <si>
    <t>0708-T</t>
  </si>
  <si>
    <t>0756</t>
  </si>
  <si>
    <t>Request for Assistance on Scoping Study on Adult Education Programs of HEI</t>
  </si>
  <si>
    <t>Additional Data Requested by House Committee on Higher and Technical Education (CHTE)</t>
  </si>
  <si>
    <t>0708-U</t>
  </si>
  <si>
    <t>0708-W</t>
  </si>
  <si>
    <t>Accomplishment of the Online Survey on the Implementation of Flexible Learning for the Continuity of HEIs on or before May 5, 2020</t>
  </si>
  <si>
    <t>Invitation to RAPID Assessment Survey for TESDA Trainees and Assessors</t>
  </si>
  <si>
    <t>0708-X</t>
  </si>
  <si>
    <t>0612-B</t>
  </si>
  <si>
    <t>Follow-Up on AIM Survey for Table Database</t>
  </si>
  <si>
    <t>Inventory of Stranded Students (Follow-Up)</t>
  </si>
  <si>
    <t>0708-E1</t>
  </si>
  <si>
    <t>0787</t>
  </si>
  <si>
    <t>Request for Submission of FY 2021 SUC Budget Proposal</t>
  </si>
  <si>
    <t>Survey on Challenges/ Limitations Encountered in Responding and Processing FOI Requests from March 13, 2020- May 28, 2020</t>
  </si>
  <si>
    <t>0761-A</t>
  </si>
  <si>
    <t>0849</t>
  </si>
  <si>
    <t>Situational Data Collection 8</t>
  </si>
  <si>
    <t xml:space="preserve">Data Request on the Accreditation of Engineering and Technology Programs </t>
  </si>
  <si>
    <t>0858</t>
  </si>
  <si>
    <t>0864</t>
  </si>
  <si>
    <t>Summary of Submission in the PIPOL System</t>
  </si>
  <si>
    <t>Request for the list of programs, projects and Activities (PPAs)</t>
  </si>
  <si>
    <t>0896</t>
  </si>
  <si>
    <t>0938</t>
  </si>
  <si>
    <t>Submission of Data and Information on the Ladderized Education Programs (LEP)</t>
  </si>
  <si>
    <t>Request for additional documents</t>
  </si>
  <si>
    <t>Submission of special order &amp; terms of reference as member of DOST's AMCEN</t>
  </si>
  <si>
    <t>953-A</t>
  </si>
  <si>
    <t>0965</t>
  </si>
  <si>
    <t>0941-A</t>
  </si>
  <si>
    <t>Data Gathering Instruments for the Research and Instructions Thematic Areas of the Regional Higher Education Plan (RHEAP) for Mitigating the Impact of COVID-19</t>
  </si>
  <si>
    <t>0974</t>
  </si>
  <si>
    <t>SUCs Submission of Research and Extension Initiatives for COVID-19 Pandemic</t>
  </si>
  <si>
    <t>Data Gathering for the Operations Thematic Area of the Regional Higher Education Action Plan (RHEAP) for Mitigating the Impact of COVID-19</t>
  </si>
  <si>
    <t>0941-B</t>
  </si>
  <si>
    <t>0996</t>
  </si>
  <si>
    <t>0941-C</t>
  </si>
  <si>
    <t>1018</t>
  </si>
  <si>
    <t>0941-D</t>
  </si>
  <si>
    <t>1038</t>
  </si>
  <si>
    <t>1048</t>
  </si>
  <si>
    <t>Request for data &amp; assistance for Mt. Samat cable car study</t>
  </si>
  <si>
    <t>Data Gathering for the Extension &amp; Productivity Area of the Regional Higher Educational Action Plan for Mitigating the Impact of COVID-19</t>
  </si>
  <si>
    <t>Request to Submit the Documents of BPSU Academic Manual and List of BPSU Employees</t>
  </si>
  <si>
    <t>Extension of Data Gathering of the Thematic Areas for the Regional Higher Education Action Plan (RHEAP) for Mitigating the Impact of COVID-19</t>
  </si>
  <si>
    <t>Documents Requested by the Senate Committee on Finance</t>
  </si>
  <si>
    <t>Submission of Information on the HEIs' Preparations for the Implementation of Flexible Learning for AY 2020-2021</t>
  </si>
  <si>
    <t>1050</t>
  </si>
  <si>
    <t>1070</t>
  </si>
  <si>
    <t>1094</t>
  </si>
  <si>
    <t>1110</t>
  </si>
  <si>
    <t>1137</t>
  </si>
  <si>
    <t>1147</t>
  </si>
  <si>
    <t>1148</t>
  </si>
  <si>
    <t>1165</t>
  </si>
  <si>
    <t>Submisison of Documents Requested by COA</t>
  </si>
  <si>
    <t>Request to Submit Documents to Support BPSU's Tulong Dunong Program (TDP) under TES</t>
  </si>
  <si>
    <t>Request to Submit All Documents for the TIEC Project</t>
  </si>
  <si>
    <t>Data needed for the dialogue with DICT 3 &amp; LGU's</t>
  </si>
  <si>
    <t>Online Survey on SUC's ICT Readiness &amp;Modes of Flexible Teaching -Learning</t>
  </si>
  <si>
    <t>Monitoring of Drug Testing in the State Universities and Colleges (SUCs)</t>
  </si>
  <si>
    <t>Solicitation of Programs, Projects &amp; Activities for the Unemployed, Displaced Workers &amp; Repatriated OFWs</t>
  </si>
  <si>
    <t>Survey for Capacity Building Programs to SUCs</t>
  </si>
  <si>
    <t>1163</t>
  </si>
  <si>
    <t>1182</t>
  </si>
  <si>
    <t>1137-A</t>
  </si>
  <si>
    <t>1202</t>
  </si>
  <si>
    <t>1245</t>
  </si>
  <si>
    <t>1296</t>
  </si>
  <si>
    <t>1303</t>
  </si>
  <si>
    <t>1296-A</t>
  </si>
  <si>
    <t>Request Assistance to Provide Data</t>
  </si>
  <si>
    <t>Request to submit documents</t>
  </si>
  <si>
    <t>Quick/Online Survey on LMS Conducted by the DICT</t>
  </si>
  <si>
    <t>Submission of Programs, Activities, Projects (PAPs) Related to Mitigating the Effect of COVID-19 in Higher Education FY 2020 to FY 2022</t>
  </si>
  <si>
    <t>Online Survey on SUC FY 2021 Budget and Other Pertinent Data</t>
  </si>
  <si>
    <t>Urgent request from CHTE</t>
  </si>
  <si>
    <t>Seeking clarification and explanation to the maximum teaching load used as basis in granting ETL</t>
  </si>
  <si>
    <t>Response of BPSU- Report on Opening of Classes for AY: 2020-2021</t>
  </si>
  <si>
    <t>1314</t>
  </si>
  <si>
    <t>1331</t>
  </si>
  <si>
    <t>1296-B</t>
  </si>
  <si>
    <t>1057-A</t>
  </si>
  <si>
    <t>1412</t>
  </si>
  <si>
    <t>1427</t>
  </si>
  <si>
    <t>1412-A</t>
  </si>
  <si>
    <t>1435</t>
  </si>
  <si>
    <t>1459</t>
  </si>
  <si>
    <t>Request permission to administer questionnaire</t>
  </si>
  <si>
    <t>Request the Submission of Fund Utilization Report &amp; to Settle the Accountabilities w/ the Accounting Unit</t>
  </si>
  <si>
    <t>Request for data and information relative to the opening of classes</t>
  </si>
  <si>
    <t>Submission of Additional Documentary Requirements in Reference to AOM No. 20-017 (2019)</t>
  </si>
  <si>
    <t>Data on Mechanisms Established in the SUCs on Sexual Harassment and Womens Desk</t>
  </si>
  <si>
    <t>Request to Gather Information/ Collect News Articles fro AAACU e-newsletter for posting at AAACU website</t>
  </si>
  <si>
    <t>Urgent Submission of List of Priority Projects/Program for FY 2021</t>
  </si>
  <si>
    <t>Preparation &amp; Online Submission of Fiscal Year (FY) 2021 Gender &amp; Development (GAD) Plans &amp; Budgets</t>
  </si>
  <si>
    <t>2020-Q3</t>
  </si>
  <si>
    <t>2020-Q4</t>
  </si>
  <si>
    <t>1472</t>
  </si>
  <si>
    <t>1477</t>
  </si>
  <si>
    <t>1497</t>
  </si>
  <si>
    <t>1498</t>
  </si>
  <si>
    <t>1507</t>
  </si>
  <si>
    <t>1526</t>
  </si>
  <si>
    <t>1526-A</t>
  </si>
  <si>
    <t>1498-A</t>
  </si>
  <si>
    <t>1551</t>
  </si>
  <si>
    <t>1566</t>
  </si>
  <si>
    <t>1581</t>
  </si>
  <si>
    <t>1587</t>
  </si>
  <si>
    <t>1637</t>
  </si>
  <si>
    <t>1647</t>
  </si>
  <si>
    <t>1648</t>
  </si>
  <si>
    <t>1686</t>
  </si>
  <si>
    <t>1507-A</t>
  </si>
  <si>
    <t>1713</t>
  </si>
  <si>
    <t>1718</t>
  </si>
  <si>
    <t>1719</t>
  </si>
  <si>
    <t>1718-A</t>
  </si>
  <si>
    <t>1769</t>
  </si>
  <si>
    <t>1770</t>
  </si>
  <si>
    <t>01648-A</t>
  </si>
  <si>
    <t>1830</t>
  </si>
  <si>
    <t>1832</t>
  </si>
  <si>
    <t>Submission of data for LEA retooling workshop &amp; harmonization of review materials</t>
  </si>
  <si>
    <t>Submission of Accomplished form for the proposed med program</t>
  </si>
  <si>
    <t>Request to Furnish an Updated List of Tuition &amp; Other School Fees from AY 2019-2020 and 2020-2021</t>
  </si>
  <si>
    <t>Advisory on the Submission of Budgetary Requests and Queries to DBM RO-III</t>
  </si>
  <si>
    <t>Urgent Survey of SUC's Systems &amp; Capabilities for Smart Campus Development</t>
  </si>
  <si>
    <t>Request of a copy of the breakdown of the 1-Billion ICT Project for 2021</t>
  </si>
  <si>
    <t>Response on the Request for the Breakdown of the 1 Billion ICT &amp; Academic Projects</t>
  </si>
  <si>
    <t>Submission of TES Documentary Requirements for AY 2020-2021</t>
  </si>
  <si>
    <t>Request to submit a Written Explanation for the Failure to Comply on the Submission of Citizen's Charter &amp; Cert. of Compliance &amp; submit the Most Updated Citizen's Charter &amp; Certificate of Compliance</t>
  </si>
  <si>
    <t>Submission of Learning Continuity Plan in Compliance to CMO No. 4 S. 2020</t>
  </si>
  <si>
    <t>Memorandum: Quick Survey on admission policy in teacher education program</t>
  </si>
  <si>
    <t>Request assistance in recommendin BPSU Graduates who are well suited for the needed position</t>
  </si>
  <si>
    <t>Quick survey for the priority programs of the central luzon RHEAP 2020-2022</t>
  </si>
  <si>
    <t>Deadline of Submission of Free Higher Education (FHE) Billing Documents Charged from the 2020 and Prior Year's Budget</t>
  </si>
  <si>
    <t>Urgent Submission of Updated Pertinent Data for AY 2020-2021</t>
  </si>
  <si>
    <t>Submission of Full Proposals on SMART Campus Development</t>
  </si>
  <si>
    <t>Submission of Post-Typhoon Situation Report</t>
  </si>
  <si>
    <t>BPSU Learning Continuity Plan</t>
  </si>
  <si>
    <t>Request the Submission of Requested Data</t>
  </si>
  <si>
    <t>Acknowledgement Receipt Regarding BPSU's Learning Continuity Plan for the AY 2020-2021</t>
  </si>
  <si>
    <t>UniFAST Deadline for the Validation &amp; Verification Process of TES Documentary Requirement</t>
  </si>
  <si>
    <t>Submission of Validated Faculty Data of State Universities &amp; Colleges for 1st Semester AY 2020-2021</t>
  </si>
  <si>
    <t>Reiteration of the Deadline of Submission of Free Higher Education (FHE) Billing Documents Charged from the 2020 and Prior Year's Budget</t>
  </si>
  <si>
    <t>Request for Availability of List Enrolled ROTC Cadets and ROTC Cadets Profile</t>
  </si>
  <si>
    <t>Posting of Supporting Document to the Valid ISO Quality Management (QMS) Requirement for the Grant of the Fiscal Year (FY) 2020 Performance-Based Bonus (PBB)</t>
  </si>
  <si>
    <t xml:space="preserve">AGENCY INFORMATION INVENTORY </t>
  </si>
  <si>
    <t>Agency Abbrv</t>
  </si>
  <si>
    <t>Agency Name</t>
  </si>
  <si>
    <t xml:space="preserve">Title </t>
  </si>
  <si>
    <t>Description</t>
  </si>
  <si>
    <t xml:space="preserve">File Format </t>
  </si>
  <si>
    <t xml:space="preserve">Online Publication </t>
  </si>
  <si>
    <t xml:space="preserve">Location of URL </t>
  </si>
  <si>
    <t xml:space="preserve">Disclosure </t>
  </si>
  <si>
    <t xml:space="preserve">Original Data Owner </t>
  </si>
  <si>
    <t xml:space="preserve">Data Maintainer </t>
  </si>
  <si>
    <t xml:space="preserve">Date Released or Coverage </t>
  </si>
  <si>
    <t>Frequency of Update</t>
  </si>
  <si>
    <t xml:space="preserve">DBM </t>
  </si>
  <si>
    <t xml:space="preserve">Department of Budget &amp; Management </t>
  </si>
  <si>
    <t>BFARs online through the URS</t>
  </si>
  <si>
    <t>N/A</t>
  </si>
  <si>
    <t xml:space="preserve">BPSU Website </t>
  </si>
  <si>
    <t>OPD/Budget</t>
  </si>
  <si>
    <t xml:space="preserve">quarterly </t>
  </si>
  <si>
    <t>AO25</t>
  </si>
  <si>
    <t xml:space="preserve">AO25 Secretariat (Development Academy of the Philippines) </t>
  </si>
  <si>
    <t>Performance Based Bonus FY 2016</t>
  </si>
  <si>
    <t>Compliance to the Guidelines on the Grant of PBB under Executive Order no. 80 s. 2012 Executive Order No. 201 s. 206</t>
  </si>
  <si>
    <t>standard (hard copy, soft copy)</t>
  </si>
  <si>
    <t xml:space="preserve">OPD </t>
  </si>
  <si>
    <t>2017-02-17</t>
  </si>
  <si>
    <t>CHED</t>
  </si>
  <si>
    <t xml:space="preserve">Commission on Higher Education </t>
  </si>
  <si>
    <t xml:space="preserve">Senate Committee on Finance </t>
  </si>
  <si>
    <t>Online Submission of Budget Proposal FY 2018-2020</t>
  </si>
  <si>
    <t>Pertinent data in preparation for budget hearings and deliberations</t>
  </si>
  <si>
    <t>2017-05-18</t>
  </si>
  <si>
    <t xml:space="preserve">Performance Based Bonus FY 2016 Justification </t>
  </si>
  <si>
    <t>2017-06-05</t>
  </si>
  <si>
    <t>Normative Financing Report 2016</t>
  </si>
  <si>
    <t xml:space="preserve">standard (soft copy) </t>
  </si>
  <si>
    <t>MIS</t>
  </si>
  <si>
    <t>2017-10-29</t>
  </si>
  <si>
    <t xml:space="preserve">FY 2019 Budget Folio </t>
  </si>
  <si>
    <t>2017-07-26</t>
  </si>
  <si>
    <t xml:space="preserve">House Committee on Appropriations </t>
  </si>
  <si>
    <t xml:space="preserve">FY 2018 Budget Folio </t>
  </si>
  <si>
    <t>2017-08-29</t>
  </si>
  <si>
    <t xml:space="preserve">PASUC </t>
  </si>
  <si>
    <t xml:space="preserve">Philippine Association of State Colleges and Universities </t>
  </si>
  <si>
    <t xml:space="preserve">Requirements for the Senate Budget Hearing (as Regional Chair) </t>
  </si>
  <si>
    <t>2017-09-18</t>
  </si>
  <si>
    <t>Performance Based Bonus FY 2017</t>
  </si>
  <si>
    <t>2018-04-24</t>
  </si>
  <si>
    <t>DBM</t>
  </si>
  <si>
    <t>standard (hard copy)</t>
  </si>
  <si>
    <t>2018-04-23</t>
  </si>
  <si>
    <t xml:space="preserve">PRMSU </t>
  </si>
  <si>
    <t xml:space="preserve">President Ramon Magsaysay State University </t>
  </si>
  <si>
    <t xml:space="preserve">BPSU Data for Senate to Regional Chair </t>
  </si>
  <si>
    <t xml:space="preserve">word </t>
  </si>
  <si>
    <t>2018-08-10</t>
  </si>
  <si>
    <t>FY 2019 Proposed Budget submitted to DBM &amp; CO 2017, 2018, 2019</t>
  </si>
  <si>
    <t>2018-08-17</t>
  </si>
  <si>
    <t xml:space="preserve">Additional Data on SUCs Comprehensive Land Use Plan </t>
  </si>
  <si>
    <t>pdf, word</t>
  </si>
  <si>
    <t>2018-09-06</t>
  </si>
  <si>
    <t xml:space="preserve">Data for Senate Budget Hearing </t>
  </si>
  <si>
    <t>2018-09-14</t>
  </si>
  <si>
    <t xml:space="preserve">FY 2019 Proposed Budget (Senate Budget Briefing) </t>
  </si>
  <si>
    <t xml:space="preserve">standard (hard copy, soft copy) </t>
  </si>
  <si>
    <t>2018-09-17</t>
  </si>
  <si>
    <t>Bataan Peninsula State University</t>
  </si>
  <si>
    <t>Board Advisory</t>
  </si>
  <si>
    <t>Doc/ Hard copy</t>
  </si>
  <si>
    <t>No</t>
  </si>
  <si>
    <t>Exception</t>
  </si>
  <si>
    <t>Office of the University Secretary</t>
  </si>
  <si>
    <t>University and Board Secretary</t>
  </si>
  <si>
    <t>Disposed after 2 years from the date of the record</t>
  </si>
  <si>
    <t>Correspondence</t>
  </si>
  <si>
    <t>Routinary/ Non-Routinary Communication (Internal and External)</t>
  </si>
  <si>
    <t>Hard copy</t>
  </si>
  <si>
    <t>Yes</t>
  </si>
  <si>
    <t>Dispose after 2 years from the date of records, 2 years after acted upon, 2 years after</t>
  </si>
  <si>
    <t>Issuances</t>
  </si>
  <si>
    <t>House Bill, Senate Bill, CHED, CMO’s, Court Order, Executive Order, DBM SARO, Advises, CSC Memorandum/ Order, etc.</t>
  </si>
  <si>
    <t>Internal</t>
  </si>
  <si>
    <t>Permanent</t>
  </si>
  <si>
    <t>Board Meeting/ Proceeding Files</t>
  </si>
  <si>
    <t>Board Meetings Agenda Folder/kits or Reports Presented during Board Meeting (Regular/Special)</t>
  </si>
  <si>
    <t>Doc/ pdf/ hard copy</t>
  </si>
  <si>
    <t>Memorandum of Understanding/ Agreement</t>
  </si>
  <si>
    <t>Memorandum of Understanding/ Agreement (Linkages, Training for the Students, Scholarship, Special Projects etc.)</t>
  </si>
  <si>
    <t>Pdf/ hard copy</t>
  </si>
  <si>
    <t>Limited</t>
  </si>
  <si>
    <t>Board Minutes of the Meeting</t>
  </si>
  <si>
    <t>Board Notice of Implementation</t>
  </si>
  <si>
    <t>Board Approved Agenda for Implementation</t>
  </si>
  <si>
    <t>Board Notice of Meeting</t>
  </si>
  <si>
    <t>Notice of Implementation</t>
  </si>
  <si>
    <t>Dispose after 2 years from the date of record</t>
  </si>
  <si>
    <t>Board Referendum</t>
  </si>
  <si>
    <t>Board Approved Referendum</t>
  </si>
  <si>
    <t>Board Resolution</t>
  </si>
  <si>
    <t>Board Approved Resolutions</t>
  </si>
  <si>
    <t>BPSU-OUR</t>
  </si>
  <si>
    <t>Enrollment Report (Student Accounting by Year Level and Sex)</t>
  </si>
  <si>
    <t>Includes statistics of students enrolled in different program offering for a particular semester/term by year level and sex</t>
  </si>
  <si>
    <t>Standard XLS</t>
  </si>
  <si>
    <t>None</t>
  </si>
  <si>
    <t>Public</t>
  </si>
  <si>
    <t>OUR</t>
  </si>
  <si>
    <t>Every semester or term or as the need arises</t>
  </si>
  <si>
    <t>Reports on Graduates</t>
  </si>
  <si>
    <t>Includes the number of graduates of different programs by sex</t>
  </si>
  <si>
    <t>XLS</t>
  </si>
  <si>
    <t>Annually or as the need arises</t>
  </si>
  <si>
    <t>Report on Grades(Individual)</t>
  </si>
  <si>
    <t>Includes the grades of students in their enrolled courses</t>
  </si>
  <si>
    <t>http://reportgrades.bpsu.edu.ph/login-form.php</t>
  </si>
  <si>
    <t>Every semester or term</t>
  </si>
  <si>
    <t>Worksheet on Consolidated Grades</t>
  </si>
  <si>
    <t>Includes the number of all students in all their enrolled courses</t>
  </si>
  <si>
    <t>Dropout Rate</t>
  </si>
  <si>
    <t>Includes the number of students who officially dropped courses</t>
  </si>
  <si>
    <t>Information of Students (Student’s Directory)</t>
  </si>
  <si>
    <t>Includes data on students such as but not limited to sex, address, contact number, email address, birthday</t>
  </si>
  <si>
    <t>Standard SYSTEM-BASED</t>
  </si>
  <si>
    <t>As the need arises</t>
  </si>
  <si>
    <t>List of Graduates</t>
  </si>
  <si>
    <t>Includes the name and sex of the graduates</t>
  </si>
  <si>
    <t>List of Enrollees</t>
  </si>
  <si>
    <t>Includes the name and sex of the enrollees</t>
  </si>
  <si>
    <t>Standard System-based</t>
  </si>
  <si>
    <t>OVPAA</t>
  </si>
  <si>
    <t>BATAAN PENINSULA STATE UNIVERSITY – OFFICE OF THE VICE PRESIDENT FOR ACADEMIC AFFAIRS</t>
  </si>
  <si>
    <t>Syllabi Preparation per Cluster</t>
  </si>
  <si>
    <t>Syllabus is guide to a course and what will be expected of you in the course. Generally it will include course policies, rules and regulations, required texts, and a schedule of assignments. A syllabus can tell you nearly everything you need to know about how the course will run and what will be expected of you</t>
  </si>
  <si>
    <t>DOC</t>
  </si>
  <si>
    <t>NONE</t>
  </si>
  <si>
    <t>EXCEPTION</t>
  </si>
  <si>
    <t>Whenever there is a change in curriculum</t>
  </si>
  <si>
    <t>Instructional Materials Preparation</t>
  </si>
  <si>
    <t>Instructional materials are the tools used in educational lessons, which includes active learning and assessment. Basically, any resource a teacher uses to help him teach his students is an instructional material. There are many types of instructional materials, but let’s look at some common ones.</t>
  </si>
  <si>
    <t>Assigning/ Designating Cluster Heads/ SIP Coordinator</t>
  </si>
  <si>
    <t>Recommended to the President academic policies pertaining to curricula, faculty appointments and assignments, and academic programs.</t>
  </si>
  <si>
    <t>Every Semester of New Academic Year</t>
  </si>
  <si>
    <t>Budget Planning of Offices under Academic Affairs</t>
  </si>
  <si>
    <t>Coordinate the Planning and preparation of the annual budget proposals of different Colleges and Institutes</t>
  </si>
  <si>
    <t>Yearly</t>
  </si>
  <si>
    <t>GREGORIO J. RODIS, Ph. D.</t>
  </si>
  <si>
    <t>University President</t>
  </si>
  <si>
    <t>Cohort Survival Rate</t>
  </si>
  <si>
    <t>Includes the percentage of students who enrolled and finished the program as prescribed</t>
  </si>
  <si>
    <t>Standard 
XLS</t>
  </si>
  <si>
    <t>Every semester or term or as need arises</t>
  </si>
  <si>
    <t>Enrollment Trends</t>
  </si>
  <si>
    <t>Includes the trend of enrollment per program/college/campus</t>
  </si>
  <si>
    <t>Every academic year or semester or as need arises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</si>
</sst>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/dd"/>
    <numFmt numFmtId="165" formatCode="[$-409]dd\-mmm\-yy;@"/>
    <numFmt numFmtId="166" formatCode="[$-3409]dd\-mmm\-yy;@"/>
    <numFmt numFmtId="167" formatCode="[$-409]mmmm\ d\,\ yyyy;@"/>
    <numFmt numFmtId="168" formatCode="[$-409]d\-mmm\-yy;@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 tint="0.14999847407452621"/>
      <name val="Candara"/>
      <family val="2"/>
    </font>
    <font>
      <sz val="11"/>
      <color theme="1" tint="0.1499984740745262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C000"/>
        <bgColor rgb="FFD9EAD3"/>
      </patternFill>
    </fill>
    <fill>
      <patternFill patternType="solid">
        <fgColor rgb="FF00B0F0"/>
        <bgColor rgb="FFD9EAD3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6" fillId="11" borderId="6" applyNumberFormat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4" borderId="0" xfId="0" applyFont="1" applyFill="1" applyAlignment="1">
      <alignment horizontal="center" wrapText="1"/>
    </xf>
    <xf numFmtId="2" fontId="4" fillId="0" borderId="0" xfId="0" applyNumberFormat="1" applyFont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12" fillId="0" borderId="0" xfId="0" applyFont="1" applyAlignment="1"/>
    <xf numFmtId="0" fontId="0" fillId="0" borderId="0" xfId="0" applyFont="1" applyBorder="1" applyAlignment="1"/>
    <xf numFmtId="0" fontId="6" fillId="7" borderId="0" xfId="0" applyFont="1" applyFill="1" applyAlignment="1">
      <alignment wrapText="1"/>
    </xf>
    <xf numFmtId="0" fontId="10" fillId="0" borderId="1" xfId="0" applyFont="1" applyBorder="1" applyAlignment="1"/>
    <xf numFmtId="0" fontId="1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6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 wrapText="1"/>
    </xf>
    <xf numFmtId="167" fontId="14" fillId="10" borderId="1" xfId="1" applyNumberFormat="1" applyFont="1" applyFill="1" applyBorder="1" applyAlignment="1">
      <alignment vertical="center" wrapText="1"/>
    </xf>
    <xf numFmtId="167" fontId="15" fillId="10" borderId="1" xfId="1" applyNumberFormat="1" applyFont="1" applyFill="1" applyBorder="1" applyAlignment="1">
      <alignment vertical="center" wrapText="1"/>
    </xf>
    <xf numFmtId="167" fontId="9" fillId="10" borderId="1" xfId="1" applyNumberFormat="1" applyFont="1" applyFill="1" applyBorder="1" applyAlignment="1">
      <alignment vertical="center" wrapText="1"/>
    </xf>
    <xf numFmtId="167" fontId="15" fillId="0" borderId="1" xfId="1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10" borderId="1" xfId="0" quotePrefix="1" applyFont="1" applyFill="1" applyBorder="1" applyAlignment="1">
      <alignment horizontal="left" vertical="center" wrapText="1"/>
    </xf>
    <xf numFmtId="0" fontId="9" fillId="10" borderId="1" xfId="0" quotePrefix="1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 wrapText="1"/>
    </xf>
    <xf numFmtId="168" fontId="15" fillId="1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8" fillId="0" borderId="0" xfId="3" applyFont="1" applyAlignment="1">
      <alignment vertical="center" wrapText="1"/>
    </xf>
    <xf numFmtId="0" fontId="1" fillId="0" borderId="0" xfId="3" applyAlignment="1">
      <alignment vertical="center" wrapText="1"/>
    </xf>
    <xf numFmtId="0" fontId="1" fillId="0" borderId="0" xfId="3" applyAlignment="1">
      <alignment horizontal="center" vertical="center" wrapText="1"/>
    </xf>
    <xf numFmtId="0" fontId="19" fillId="12" borderId="6" xfId="2" applyFont="1" applyFill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15" fontId="1" fillId="0" borderId="1" xfId="3" quotePrefix="1" applyNumberFormat="1" applyBorder="1" applyAlignment="1">
      <alignment horizontal="center" vertical="center" wrapText="1"/>
    </xf>
    <xf numFmtId="0" fontId="1" fillId="0" borderId="1" xfId="3" quotePrefix="1" applyBorder="1" applyAlignment="1">
      <alignment horizontal="center" vertical="center" wrapText="1"/>
    </xf>
    <xf numFmtId="16" fontId="1" fillId="0" borderId="1" xfId="3" quotePrefix="1" applyNumberForma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13" borderId="1" xfId="3" applyFont="1" applyFill="1" applyBorder="1" applyAlignment="1">
      <alignment horizontal="center" vertical="center" wrapText="1"/>
    </xf>
    <xf numFmtId="0" fontId="20" fillId="0" borderId="7" xfId="3" applyFont="1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20" fillId="13" borderId="7" xfId="3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1" fillId="0" borderId="1" xfId="4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20" fillId="0" borderId="7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6" fillId="6" borderId="0" xfId="0" applyFont="1" applyFill="1" applyAlignment="1">
      <alignment horizontal="center" wrapText="1"/>
    </xf>
    <xf numFmtId="0" fontId="0" fillId="0" borderId="0" xfId="0" applyFont="1" applyAlignment="1"/>
    <xf numFmtId="0" fontId="6" fillId="4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0" fillId="9" borderId="0" xfId="0" applyFont="1" applyFill="1" applyAlignment="1"/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Check Cell" xfId="2" builtinId="23"/>
    <cellStyle name="Hyperlink 2" xfId="4" xr:uid="{00000000-0005-0000-0000-000001000000}"/>
    <cellStyle name="Normal" xfId="0" builtinId="0"/>
    <cellStyle name="Normal 2" xfId="3" xr:uid="{00000000-0005-0000-0000-000003000000}"/>
    <cellStyle name="Normal 2 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rtgrades.bpsu.edu.ph/login-form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86" zoomScaleNormal="86" zoomScaleSheetLayoutView="100" workbookViewId="0">
      <pane ySplit="4" topLeftCell="A5" activePane="bottomLeft" state="frozen"/>
      <selection pane="bottomLeft" activeCell="O47" sqref="O47"/>
    </sheetView>
  </sheetViews>
  <sheetFormatPr defaultColWidth="11.140625" defaultRowHeight="15" x14ac:dyDescent="0.2"/>
  <cols>
    <col min="1" max="1" width="15.28515625" style="64" customWidth="1"/>
    <col min="2" max="2" width="15.42578125" style="64" customWidth="1"/>
    <col min="3" max="3" width="20.42578125" style="64" customWidth="1"/>
    <col min="4" max="4" width="25.42578125" style="64" customWidth="1"/>
    <col min="5" max="5" width="12" style="64" customWidth="1"/>
    <col min="6" max="6" width="12.42578125" style="64" customWidth="1"/>
    <col min="7" max="9" width="11.140625" style="64"/>
    <col min="10" max="10" width="13.140625" style="64" customWidth="1"/>
    <col min="11" max="11" width="11.140625" style="65"/>
    <col min="12" max="12" width="12.5703125" style="64" customWidth="1"/>
    <col min="13" max="16384" width="11.140625" style="64"/>
  </cols>
  <sheetData>
    <row r="1" spans="1:12" s="63" customFormat="1" ht="23.25" customHeight="1" x14ac:dyDescent="0.2">
      <c r="A1" s="79" t="s">
        <v>342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63" customFormat="1" ht="23.25" x14ac:dyDescent="0.2">
      <c r="A2" s="78" t="s">
        <v>274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75" thickBot="1" x14ac:dyDescent="0.25"/>
    <row r="4" spans="1:12" s="67" customFormat="1" ht="61.5" thickTop="1" thickBot="1" x14ac:dyDescent="0.25">
      <c r="A4" s="66" t="s">
        <v>275</v>
      </c>
      <c r="B4" s="66" t="s">
        <v>276</v>
      </c>
      <c r="C4" s="66" t="s">
        <v>277</v>
      </c>
      <c r="D4" s="66" t="s">
        <v>278</v>
      </c>
      <c r="E4" s="66" t="s">
        <v>279</v>
      </c>
      <c r="F4" s="66" t="s">
        <v>280</v>
      </c>
      <c r="G4" s="66" t="s">
        <v>281</v>
      </c>
      <c r="H4" s="66" t="s">
        <v>282</v>
      </c>
      <c r="I4" s="66" t="s">
        <v>283</v>
      </c>
      <c r="J4" s="66" t="s">
        <v>284</v>
      </c>
      <c r="K4" s="66" t="s">
        <v>285</v>
      </c>
      <c r="L4" s="66" t="s">
        <v>286</v>
      </c>
    </row>
    <row r="5" spans="1:12" ht="45.75" thickTop="1" x14ac:dyDescent="0.2">
      <c r="A5" s="68" t="s">
        <v>287</v>
      </c>
      <c r="B5" s="68" t="s">
        <v>288</v>
      </c>
      <c r="C5" s="68" t="s">
        <v>289</v>
      </c>
      <c r="D5" s="68"/>
      <c r="E5" s="68"/>
      <c r="F5" s="68" t="s">
        <v>290</v>
      </c>
      <c r="G5" s="68" t="s">
        <v>291</v>
      </c>
      <c r="H5" s="68"/>
      <c r="I5" s="68" t="s">
        <v>59</v>
      </c>
      <c r="J5" s="68" t="s">
        <v>292</v>
      </c>
      <c r="K5" s="68"/>
      <c r="L5" s="68" t="s">
        <v>293</v>
      </c>
    </row>
    <row r="6" spans="1:12" ht="75" x14ac:dyDescent="0.2">
      <c r="A6" s="68" t="s">
        <v>294</v>
      </c>
      <c r="B6" s="68" t="s">
        <v>295</v>
      </c>
      <c r="C6" s="68" t="s">
        <v>296</v>
      </c>
      <c r="D6" s="68" t="s">
        <v>297</v>
      </c>
      <c r="E6" s="68" t="s">
        <v>298</v>
      </c>
      <c r="F6" s="68" t="s">
        <v>290</v>
      </c>
      <c r="G6" s="68" t="s">
        <v>290</v>
      </c>
      <c r="H6" s="68"/>
      <c r="I6" s="68" t="s">
        <v>59</v>
      </c>
      <c r="J6" s="68" t="s">
        <v>299</v>
      </c>
      <c r="K6" s="69" t="s">
        <v>300</v>
      </c>
      <c r="L6" s="68"/>
    </row>
    <row r="7" spans="1:12" ht="75" x14ac:dyDescent="0.2">
      <c r="A7" s="68" t="s">
        <v>301</v>
      </c>
      <c r="B7" s="68" t="s">
        <v>302</v>
      </c>
      <c r="C7" s="68" t="s">
        <v>296</v>
      </c>
      <c r="D7" s="68" t="s">
        <v>297</v>
      </c>
      <c r="E7" s="68" t="s">
        <v>298</v>
      </c>
      <c r="F7" s="68" t="s">
        <v>290</v>
      </c>
      <c r="G7" s="68" t="s">
        <v>290</v>
      </c>
      <c r="H7" s="68"/>
      <c r="I7" s="68" t="s">
        <v>59</v>
      </c>
      <c r="J7" s="68" t="s">
        <v>299</v>
      </c>
      <c r="K7" s="69" t="s">
        <v>300</v>
      </c>
      <c r="L7" s="68"/>
    </row>
    <row r="8" spans="1:12" ht="74.25" customHeight="1" x14ac:dyDescent="0.2">
      <c r="A8" s="68"/>
      <c r="B8" s="68" t="s">
        <v>303</v>
      </c>
      <c r="C8" s="68" t="s">
        <v>304</v>
      </c>
      <c r="D8" s="68" t="s">
        <v>305</v>
      </c>
      <c r="E8" s="68" t="s">
        <v>298</v>
      </c>
      <c r="F8" s="68" t="s">
        <v>290</v>
      </c>
      <c r="G8" s="68" t="s">
        <v>290</v>
      </c>
      <c r="H8" s="68"/>
      <c r="I8" s="68" t="s">
        <v>59</v>
      </c>
      <c r="J8" s="68" t="s">
        <v>299</v>
      </c>
      <c r="K8" s="70" t="s">
        <v>306</v>
      </c>
      <c r="L8" s="68"/>
    </row>
    <row r="9" spans="1:12" ht="75" x14ac:dyDescent="0.2">
      <c r="A9" s="68" t="s">
        <v>294</v>
      </c>
      <c r="B9" s="68" t="s">
        <v>295</v>
      </c>
      <c r="C9" s="68" t="s">
        <v>307</v>
      </c>
      <c r="D9" s="68" t="s">
        <v>297</v>
      </c>
      <c r="E9" s="68" t="s">
        <v>298</v>
      </c>
      <c r="F9" s="68" t="s">
        <v>290</v>
      </c>
      <c r="G9" s="68" t="s">
        <v>290</v>
      </c>
      <c r="H9" s="68"/>
      <c r="I9" s="68" t="s">
        <v>59</v>
      </c>
      <c r="J9" s="68" t="s">
        <v>299</v>
      </c>
      <c r="K9" s="69" t="s">
        <v>308</v>
      </c>
      <c r="L9" s="68"/>
    </row>
    <row r="10" spans="1:12" ht="45" x14ac:dyDescent="0.2">
      <c r="A10" s="68" t="s">
        <v>301</v>
      </c>
      <c r="B10" s="68" t="s">
        <v>302</v>
      </c>
      <c r="C10" s="68" t="s">
        <v>309</v>
      </c>
      <c r="D10" s="68"/>
      <c r="E10" s="68" t="s">
        <v>310</v>
      </c>
      <c r="F10" s="68" t="s">
        <v>290</v>
      </c>
      <c r="G10" s="68" t="s">
        <v>290</v>
      </c>
      <c r="H10" s="68"/>
      <c r="I10" s="68" t="s">
        <v>59</v>
      </c>
      <c r="J10" s="68" t="s">
        <v>311</v>
      </c>
      <c r="K10" s="69" t="s">
        <v>312</v>
      </c>
      <c r="L10" s="68"/>
    </row>
    <row r="11" spans="1:12" ht="45" x14ac:dyDescent="0.2">
      <c r="A11" s="68"/>
      <c r="B11" s="68" t="s">
        <v>303</v>
      </c>
      <c r="C11" s="68" t="s">
        <v>313</v>
      </c>
      <c r="D11" s="68" t="s">
        <v>305</v>
      </c>
      <c r="E11" s="68" t="s">
        <v>298</v>
      </c>
      <c r="F11" s="68" t="s">
        <v>290</v>
      </c>
      <c r="G11" s="68" t="s">
        <v>290</v>
      </c>
      <c r="H11" s="68"/>
      <c r="I11" s="68" t="s">
        <v>59</v>
      </c>
      <c r="J11" s="68" t="s">
        <v>299</v>
      </c>
      <c r="K11" s="69" t="s">
        <v>314</v>
      </c>
      <c r="L11" s="68"/>
    </row>
    <row r="12" spans="1:12" ht="45" x14ac:dyDescent="0.2">
      <c r="A12" s="68"/>
      <c r="B12" s="68" t="s">
        <v>315</v>
      </c>
      <c r="C12" s="68" t="s">
        <v>313</v>
      </c>
      <c r="D12" s="68" t="s">
        <v>305</v>
      </c>
      <c r="E12" s="68" t="s">
        <v>298</v>
      </c>
      <c r="F12" s="68" t="s">
        <v>290</v>
      </c>
      <c r="G12" s="68" t="s">
        <v>290</v>
      </c>
      <c r="H12" s="68"/>
      <c r="I12" s="68" t="s">
        <v>59</v>
      </c>
      <c r="J12" s="68" t="s">
        <v>299</v>
      </c>
      <c r="K12" s="69" t="s">
        <v>314</v>
      </c>
      <c r="L12" s="68"/>
    </row>
    <row r="13" spans="1:12" ht="74.25" customHeight="1" x14ac:dyDescent="0.2">
      <c r="A13" s="68"/>
      <c r="B13" s="68" t="s">
        <v>315</v>
      </c>
      <c r="C13" s="68" t="s">
        <v>316</v>
      </c>
      <c r="D13" s="68" t="s">
        <v>305</v>
      </c>
      <c r="E13" s="68" t="s">
        <v>298</v>
      </c>
      <c r="F13" s="68" t="s">
        <v>290</v>
      </c>
      <c r="G13" s="68" t="s">
        <v>290</v>
      </c>
      <c r="H13" s="68"/>
      <c r="I13" s="68" t="s">
        <v>59</v>
      </c>
      <c r="J13" s="68" t="s">
        <v>299</v>
      </c>
      <c r="K13" s="70" t="s">
        <v>317</v>
      </c>
      <c r="L13" s="68"/>
    </row>
    <row r="14" spans="1:12" ht="74.25" customHeight="1" x14ac:dyDescent="0.2">
      <c r="A14" s="68"/>
      <c r="B14" s="68" t="s">
        <v>303</v>
      </c>
      <c r="C14" s="68" t="s">
        <v>316</v>
      </c>
      <c r="D14" s="68" t="s">
        <v>305</v>
      </c>
      <c r="E14" s="68" t="s">
        <v>298</v>
      </c>
      <c r="F14" s="68" t="s">
        <v>290</v>
      </c>
      <c r="G14" s="68" t="s">
        <v>290</v>
      </c>
      <c r="H14" s="68"/>
      <c r="I14" s="68" t="s">
        <v>59</v>
      </c>
      <c r="J14" s="68" t="s">
        <v>299</v>
      </c>
      <c r="K14" s="70" t="s">
        <v>317</v>
      </c>
      <c r="L14" s="68"/>
    </row>
    <row r="15" spans="1:12" ht="74.25" customHeight="1" x14ac:dyDescent="0.2">
      <c r="A15" s="68" t="s">
        <v>318</v>
      </c>
      <c r="B15" s="68" t="s">
        <v>319</v>
      </c>
      <c r="C15" s="68" t="s">
        <v>320</v>
      </c>
      <c r="D15" s="68" t="s">
        <v>305</v>
      </c>
      <c r="E15" s="68" t="s">
        <v>298</v>
      </c>
      <c r="F15" s="68" t="s">
        <v>290</v>
      </c>
      <c r="G15" s="68" t="s">
        <v>290</v>
      </c>
      <c r="H15" s="68"/>
      <c r="I15" s="68" t="s">
        <v>59</v>
      </c>
      <c r="J15" s="68" t="s">
        <v>299</v>
      </c>
      <c r="K15" s="70" t="s">
        <v>321</v>
      </c>
      <c r="L15" s="68"/>
    </row>
    <row r="16" spans="1:12" ht="75" x14ac:dyDescent="0.2">
      <c r="A16" s="68" t="s">
        <v>294</v>
      </c>
      <c r="B16" s="68" t="s">
        <v>295</v>
      </c>
      <c r="C16" s="68" t="s">
        <v>322</v>
      </c>
      <c r="D16" s="68" t="s">
        <v>297</v>
      </c>
      <c r="E16" s="68" t="s">
        <v>298</v>
      </c>
      <c r="F16" s="68" t="s">
        <v>290</v>
      </c>
      <c r="G16" s="68" t="s">
        <v>290</v>
      </c>
      <c r="H16" s="68"/>
      <c r="I16" s="68" t="s">
        <v>59</v>
      </c>
      <c r="J16" s="68" t="s">
        <v>299</v>
      </c>
      <c r="K16" s="69" t="s">
        <v>323</v>
      </c>
      <c r="L16" s="68"/>
    </row>
    <row r="17" spans="1:12" ht="75" x14ac:dyDescent="0.2">
      <c r="A17" s="68" t="s">
        <v>324</v>
      </c>
      <c r="B17" s="68" t="s">
        <v>288</v>
      </c>
      <c r="C17" s="68" t="s">
        <v>322</v>
      </c>
      <c r="D17" s="68" t="s">
        <v>297</v>
      </c>
      <c r="E17" s="68" t="s">
        <v>325</v>
      </c>
      <c r="F17" s="68" t="s">
        <v>290</v>
      </c>
      <c r="G17" s="68" t="s">
        <v>290</v>
      </c>
      <c r="H17" s="68"/>
      <c r="I17" s="68" t="s">
        <v>59</v>
      </c>
      <c r="J17" s="68" t="s">
        <v>299</v>
      </c>
      <c r="K17" s="69" t="s">
        <v>326</v>
      </c>
      <c r="L17" s="68"/>
    </row>
    <row r="18" spans="1:12" ht="75" x14ac:dyDescent="0.2">
      <c r="A18" s="68" t="s">
        <v>301</v>
      </c>
      <c r="B18" s="68" t="s">
        <v>302</v>
      </c>
      <c r="C18" s="68" t="s">
        <v>322</v>
      </c>
      <c r="D18" s="68" t="s">
        <v>297</v>
      </c>
      <c r="E18" s="68" t="s">
        <v>298</v>
      </c>
      <c r="F18" s="68" t="s">
        <v>290</v>
      </c>
      <c r="G18" s="68" t="s">
        <v>290</v>
      </c>
      <c r="H18" s="68"/>
      <c r="I18" s="68" t="s">
        <v>59</v>
      </c>
      <c r="J18" s="68" t="s">
        <v>299</v>
      </c>
      <c r="K18" s="69" t="s">
        <v>323</v>
      </c>
      <c r="L18" s="68"/>
    </row>
    <row r="19" spans="1:12" ht="74.25" customHeight="1" x14ac:dyDescent="0.2">
      <c r="A19" s="68" t="s">
        <v>327</v>
      </c>
      <c r="B19" s="68" t="s">
        <v>328</v>
      </c>
      <c r="C19" s="68" t="s">
        <v>329</v>
      </c>
      <c r="D19" s="68" t="s">
        <v>305</v>
      </c>
      <c r="E19" s="68" t="s">
        <v>330</v>
      </c>
      <c r="F19" s="68" t="s">
        <v>290</v>
      </c>
      <c r="G19" s="68" t="s">
        <v>290</v>
      </c>
      <c r="H19" s="68"/>
      <c r="I19" s="68" t="s">
        <v>59</v>
      </c>
      <c r="J19" s="68" t="s">
        <v>299</v>
      </c>
      <c r="K19" s="70" t="s">
        <v>331</v>
      </c>
      <c r="L19" s="68"/>
    </row>
    <row r="20" spans="1:12" ht="60" x14ac:dyDescent="0.2">
      <c r="A20" s="68" t="s">
        <v>301</v>
      </c>
      <c r="B20" s="68" t="s">
        <v>302</v>
      </c>
      <c r="C20" s="68" t="s">
        <v>332</v>
      </c>
      <c r="D20" s="68" t="s">
        <v>305</v>
      </c>
      <c r="E20" s="68" t="s">
        <v>325</v>
      </c>
      <c r="F20" s="68" t="s">
        <v>290</v>
      </c>
      <c r="G20" s="68" t="s">
        <v>290</v>
      </c>
      <c r="H20" s="68"/>
      <c r="I20" s="68" t="s">
        <v>59</v>
      </c>
      <c r="J20" s="68" t="s">
        <v>299</v>
      </c>
      <c r="K20" s="70" t="s">
        <v>333</v>
      </c>
      <c r="L20" s="68"/>
    </row>
    <row r="21" spans="1:12" ht="74.25" customHeight="1" x14ac:dyDescent="0.2">
      <c r="A21" s="68" t="s">
        <v>318</v>
      </c>
      <c r="B21" s="68" t="s">
        <v>319</v>
      </c>
      <c r="C21" s="68" t="s">
        <v>334</v>
      </c>
      <c r="D21" s="68" t="s">
        <v>305</v>
      </c>
      <c r="E21" s="68" t="s">
        <v>335</v>
      </c>
      <c r="F21" s="68" t="s">
        <v>290</v>
      </c>
      <c r="G21" s="68" t="s">
        <v>290</v>
      </c>
      <c r="H21" s="68"/>
      <c r="I21" s="68" t="s">
        <v>59</v>
      </c>
      <c r="J21" s="68" t="s">
        <v>299</v>
      </c>
      <c r="K21" s="71" t="s">
        <v>336</v>
      </c>
      <c r="L21" s="68"/>
    </row>
    <row r="22" spans="1:12" ht="74.25" customHeight="1" x14ac:dyDescent="0.2">
      <c r="A22" s="68" t="s">
        <v>318</v>
      </c>
      <c r="B22" s="68" t="s">
        <v>319</v>
      </c>
      <c r="C22" s="68" t="s">
        <v>337</v>
      </c>
      <c r="D22" s="68" t="s">
        <v>305</v>
      </c>
      <c r="E22" s="68" t="s">
        <v>335</v>
      </c>
      <c r="F22" s="68" t="s">
        <v>290</v>
      </c>
      <c r="G22" s="68" t="s">
        <v>290</v>
      </c>
      <c r="H22" s="68"/>
      <c r="I22" s="68" t="s">
        <v>59</v>
      </c>
      <c r="J22" s="68" t="s">
        <v>299</v>
      </c>
      <c r="K22" s="70" t="s">
        <v>338</v>
      </c>
      <c r="L22" s="68"/>
    </row>
    <row r="23" spans="1:12" ht="45" x14ac:dyDescent="0.2">
      <c r="A23" s="68"/>
      <c r="B23" s="68" t="s">
        <v>303</v>
      </c>
      <c r="C23" s="68" t="s">
        <v>339</v>
      </c>
      <c r="D23" s="68" t="s">
        <v>305</v>
      </c>
      <c r="E23" s="68" t="s">
        <v>340</v>
      </c>
      <c r="F23" s="68" t="s">
        <v>290</v>
      </c>
      <c r="G23" s="68" t="s">
        <v>290</v>
      </c>
      <c r="H23" s="68"/>
      <c r="I23" s="68" t="s">
        <v>59</v>
      </c>
      <c r="J23" s="68" t="s">
        <v>299</v>
      </c>
      <c r="K23" s="69" t="s">
        <v>341</v>
      </c>
      <c r="L23" s="68"/>
    </row>
    <row r="24" spans="1:12" ht="74.25" customHeight="1" x14ac:dyDescent="0.2">
      <c r="A24" s="72" t="s">
        <v>59</v>
      </c>
      <c r="B24" s="72" t="s">
        <v>342</v>
      </c>
      <c r="C24" s="72" t="s">
        <v>343</v>
      </c>
      <c r="D24" s="68" t="s">
        <v>343</v>
      </c>
      <c r="E24" s="72" t="s">
        <v>344</v>
      </c>
      <c r="F24" s="72" t="s">
        <v>345</v>
      </c>
      <c r="G24" s="72"/>
      <c r="H24" s="72" t="s">
        <v>346</v>
      </c>
      <c r="I24" s="72" t="s">
        <v>347</v>
      </c>
      <c r="J24" s="68" t="s">
        <v>348</v>
      </c>
      <c r="K24" s="68" t="s">
        <v>349</v>
      </c>
      <c r="L24" s="68"/>
    </row>
    <row r="25" spans="1:12" ht="74.25" customHeight="1" x14ac:dyDescent="0.2">
      <c r="A25" s="72" t="s">
        <v>59</v>
      </c>
      <c r="B25" s="72" t="s">
        <v>342</v>
      </c>
      <c r="C25" s="72" t="s">
        <v>350</v>
      </c>
      <c r="D25" s="73" t="s">
        <v>351</v>
      </c>
      <c r="E25" s="72" t="s">
        <v>352</v>
      </c>
      <c r="F25" s="72" t="s">
        <v>353</v>
      </c>
      <c r="G25" s="72"/>
      <c r="H25" s="72" t="s">
        <v>346</v>
      </c>
      <c r="I25" s="72" t="s">
        <v>347</v>
      </c>
      <c r="J25" s="68" t="s">
        <v>348</v>
      </c>
      <c r="K25" s="68" t="s">
        <v>354</v>
      </c>
      <c r="L25" s="68"/>
    </row>
    <row r="26" spans="1:12" ht="75" x14ac:dyDescent="0.2">
      <c r="A26" s="72" t="s">
        <v>59</v>
      </c>
      <c r="B26" s="72" t="s">
        <v>342</v>
      </c>
      <c r="C26" s="72" t="s">
        <v>355</v>
      </c>
      <c r="D26" s="68" t="s">
        <v>356</v>
      </c>
      <c r="E26" s="72" t="s">
        <v>352</v>
      </c>
      <c r="F26" s="72" t="s">
        <v>345</v>
      </c>
      <c r="G26" s="72"/>
      <c r="H26" s="72" t="s">
        <v>357</v>
      </c>
      <c r="I26" s="72" t="s">
        <v>347</v>
      </c>
      <c r="J26" s="68" t="s">
        <v>348</v>
      </c>
      <c r="K26" s="68" t="s">
        <v>358</v>
      </c>
      <c r="L26" s="68"/>
    </row>
    <row r="27" spans="1:12" ht="60" x14ac:dyDescent="0.2">
      <c r="A27" s="72" t="s">
        <v>59</v>
      </c>
      <c r="B27" s="72" t="s">
        <v>342</v>
      </c>
      <c r="C27" s="72" t="s">
        <v>359</v>
      </c>
      <c r="D27" s="68" t="s">
        <v>360</v>
      </c>
      <c r="E27" s="72" t="s">
        <v>361</v>
      </c>
      <c r="F27" s="72" t="s">
        <v>345</v>
      </c>
      <c r="G27" s="72"/>
      <c r="H27" s="72" t="s">
        <v>346</v>
      </c>
      <c r="I27" s="72" t="s">
        <v>347</v>
      </c>
      <c r="J27" s="68" t="s">
        <v>348</v>
      </c>
      <c r="K27" s="68" t="s">
        <v>358</v>
      </c>
      <c r="L27" s="68"/>
    </row>
    <row r="28" spans="1:12" ht="90" x14ac:dyDescent="0.2">
      <c r="A28" s="72" t="s">
        <v>59</v>
      </c>
      <c r="B28" s="72" t="s">
        <v>342</v>
      </c>
      <c r="C28" s="72" t="s">
        <v>362</v>
      </c>
      <c r="D28" s="68" t="s">
        <v>363</v>
      </c>
      <c r="E28" s="72" t="s">
        <v>364</v>
      </c>
      <c r="F28" s="72" t="s">
        <v>345</v>
      </c>
      <c r="G28" s="72"/>
      <c r="H28" s="72" t="s">
        <v>365</v>
      </c>
      <c r="I28" s="72" t="s">
        <v>347</v>
      </c>
      <c r="J28" s="68" t="s">
        <v>348</v>
      </c>
      <c r="K28" s="68" t="s">
        <v>358</v>
      </c>
      <c r="L28" s="68"/>
    </row>
    <row r="29" spans="1:12" ht="60" x14ac:dyDescent="0.2">
      <c r="A29" s="72" t="s">
        <v>59</v>
      </c>
      <c r="B29" s="72" t="s">
        <v>342</v>
      </c>
      <c r="C29" s="72" t="s">
        <v>366</v>
      </c>
      <c r="D29" s="68" t="s">
        <v>366</v>
      </c>
      <c r="E29" s="72" t="s">
        <v>344</v>
      </c>
      <c r="F29" s="72" t="s">
        <v>345</v>
      </c>
      <c r="G29" s="72"/>
      <c r="H29" s="72" t="s">
        <v>346</v>
      </c>
      <c r="I29" s="72" t="s">
        <v>347</v>
      </c>
      <c r="J29" s="68" t="s">
        <v>348</v>
      </c>
      <c r="K29" s="68" t="s">
        <v>358</v>
      </c>
      <c r="L29" s="68"/>
    </row>
    <row r="30" spans="1:12" ht="60" x14ac:dyDescent="0.2">
      <c r="A30" s="72" t="s">
        <v>59</v>
      </c>
      <c r="B30" s="72" t="s">
        <v>342</v>
      </c>
      <c r="C30" s="72" t="s">
        <v>367</v>
      </c>
      <c r="D30" s="73" t="s">
        <v>368</v>
      </c>
      <c r="E30" s="72" t="s">
        <v>344</v>
      </c>
      <c r="F30" s="72" t="s">
        <v>345</v>
      </c>
      <c r="G30" s="72"/>
      <c r="H30" s="72" t="s">
        <v>357</v>
      </c>
      <c r="I30" s="72" t="s">
        <v>347</v>
      </c>
      <c r="J30" s="68" t="s">
        <v>348</v>
      </c>
      <c r="K30" s="68" t="s">
        <v>358</v>
      </c>
      <c r="L30" s="68"/>
    </row>
    <row r="31" spans="1:12" ht="75" x14ac:dyDescent="0.2">
      <c r="A31" s="72" t="s">
        <v>59</v>
      </c>
      <c r="B31" s="72" t="s">
        <v>342</v>
      </c>
      <c r="C31" s="72" t="s">
        <v>369</v>
      </c>
      <c r="D31" s="68" t="s">
        <v>370</v>
      </c>
      <c r="E31" s="72" t="s">
        <v>344</v>
      </c>
      <c r="F31" s="72" t="s">
        <v>345</v>
      </c>
      <c r="G31" s="72"/>
      <c r="H31" s="72" t="s">
        <v>346</v>
      </c>
      <c r="I31" s="72" t="s">
        <v>347</v>
      </c>
      <c r="J31" s="68" t="s">
        <v>348</v>
      </c>
      <c r="K31" s="68" t="s">
        <v>371</v>
      </c>
      <c r="L31" s="68"/>
    </row>
    <row r="32" spans="1:12" ht="60" x14ac:dyDescent="0.2">
      <c r="A32" s="72" t="s">
        <v>59</v>
      </c>
      <c r="B32" s="72" t="s">
        <v>342</v>
      </c>
      <c r="C32" s="72" t="s">
        <v>372</v>
      </c>
      <c r="D32" s="68" t="s">
        <v>373</v>
      </c>
      <c r="E32" s="72" t="s">
        <v>361</v>
      </c>
      <c r="F32" s="68" t="s">
        <v>345</v>
      </c>
      <c r="G32" s="72"/>
      <c r="H32" s="72" t="s">
        <v>346</v>
      </c>
      <c r="I32" s="72" t="s">
        <v>347</v>
      </c>
      <c r="J32" s="68" t="s">
        <v>348</v>
      </c>
      <c r="K32" s="68" t="s">
        <v>358</v>
      </c>
      <c r="L32" s="68"/>
    </row>
    <row r="33" spans="1:12" ht="60" x14ac:dyDescent="0.2">
      <c r="A33" s="74" t="s">
        <v>59</v>
      </c>
      <c r="B33" s="74" t="s">
        <v>342</v>
      </c>
      <c r="C33" s="74" t="s">
        <v>374</v>
      </c>
      <c r="D33" s="75" t="s">
        <v>375</v>
      </c>
      <c r="E33" s="74" t="s">
        <v>361</v>
      </c>
      <c r="F33" s="75" t="s">
        <v>345</v>
      </c>
      <c r="G33" s="74"/>
      <c r="H33" s="74" t="s">
        <v>346</v>
      </c>
      <c r="I33" s="74" t="s">
        <v>347</v>
      </c>
      <c r="J33" s="75" t="s">
        <v>348</v>
      </c>
      <c r="K33" s="75" t="s">
        <v>358</v>
      </c>
      <c r="L33" s="75"/>
    </row>
    <row r="34" spans="1:12" ht="48" customHeight="1" x14ac:dyDescent="0.2">
      <c r="A34" s="81" t="s">
        <v>376</v>
      </c>
      <c r="B34" s="81" t="s">
        <v>342</v>
      </c>
      <c r="C34" s="81" t="s">
        <v>377</v>
      </c>
      <c r="D34" s="80" t="s">
        <v>378</v>
      </c>
      <c r="E34" s="80" t="s">
        <v>379</v>
      </c>
      <c r="F34" s="81" t="s">
        <v>345</v>
      </c>
      <c r="G34" s="81" t="s">
        <v>380</v>
      </c>
      <c r="H34" s="81" t="s">
        <v>381</v>
      </c>
      <c r="I34" s="81" t="s">
        <v>382</v>
      </c>
      <c r="J34" s="81" t="s">
        <v>382</v>
      </c>
      <c r="K34" s="80"/>
      <c r="L34" s="80" t="s">
        <v>383</v>
      </c>
    </row>
    <row r="35" spans="1:12" ht="48" customHeight="1" x14ac:dyDescent="0.2">
      <c r="A35" s="81"/>
      <c r="B35" s="81"/>
      <c r="C35" s="81"/>
      <c r="D35" s="80"/>
      <c r="E35" s="80"/>
      <c r="F35" s="81"/>
      <c r="G35" s="81"/>
      <c r="H35" s="81"/>
      <c r="I35" s="81"/>
      <c r="J35" s="81"/>
      <c r="K35" s="80"/>
      <c r="L35" s="80"/>
    </row>
    <row r="36" spans="1:12" ht="45" x14ac:dyDescent="0.2">
      <c r="A36" s="72" t="s">
        <v>376</v>
      </c>
      <c r="B36" s="72" t="s">
        <v>342</v>
      </c>
      <c r="C36" s="72" t="s">
        <v>384</v>
      </c>
      <c r="D36" s="73" t="s">
        <v>385</v>
      </c>
      <c r="E36" s="72" t="s">
        <v>386</v>
      </c>
      <c r="F36" s="72" t="s">
        <v>345</v>
      </c>
      <c r="G36" s="72" t="s">
        <v>380</v>
      </c>
      <c r="H36" s="72" t="s">
        <v>381</v>
      </c>
      <c r="I36" s="72" t="s">
        <v>382</v>
      </c>
      <c r="J36" s="72" t="s">
        <v>382</v>
      </c>
      <c r="K36" s="68"/>
      <c r="L36" s="68" t="s">
        <v>387</v>
      </c>
    </row>
    <row r="37" spans="1:12" ht="59.25" customHeight="1" x14ac:dyDescent="0.2">
      <c r="A37" s="81" t="s">
        <v>376</v>
      </c>
      <c r="B37" s="81" t="s">
        <v>342</v>
      </c>
      <c r="C37" s="81" t="s">
        <v>388</v>
      </c>
      <c r="D37" s="80" t="s">
        <v>389</v>
      </c>
      <c r="E37" s="81" t="s">
        <v>61</v>
      </c>
      <c r="F37" s="81" t="s">
        <v>353</v>
      </c>
      <c r="G37" s="82" t="s">
        <v>390</v>
      </c>
      <c r="H37" s="81" t="s">
        <v>365</v>
      </c>
      <c r="I37" s="81" t="s">
        <v>382</v>
      </c>
      <c r="J37" s="81" t="s">
        <v>382</v>
      </c>
      <c r="K37" s="80"/>
      <c r="L37" s="80" t="s">
        <v>391</v>
      </c>
    </row>
    <row r="38" spans="1:12" ht="15.75" customHeight="1" x14ac:dyDescent="0.2">
      <c r="A38" s="81"/>
      <c r="B38" s="81"/>
      <c r="C38" s="81"/>
      <c r="D38" s="80"/>
      <c r="E38" s="81"/>
      <c r="F38" s="81"/>
      <c r="G38" s="82"/>
      <c r="H38" s="81"/>
      <c r="I38" s="81"/>
      <c r="J38" s="81"/>
      <c r="K38" s="80"/>
      <c r="L38" s="80"/>
    </row>
    <row r="39" spans="1:12" ht="45" x14ac:dyDescent="0.2">
      <c r="A39" s="77" t="s">
        <v>376</v>
      </c>
      <c r="B39" s="77" t="s">
        <v>342</v>
      </c>
      <c r="C39" s="72" t="s">
        <v>392</v>
      </c>
      <c r="D39" s="68" t="s">
        <v>393</v>
      </c>
      <c r="E39" s="68" t="s">
        <v>61</v>
      </c>
      <c r="F39" s="72" t="s">
        <v>345</v>
      </c>
      <c r="G39" s="72" t="s">
        <v>380</v>
      </c>
      <c r="H39" s="72" t="s">
        <v>365</v>
      </c>
      <c r="I39" s="72" t="s">
        <v>382</v>
      </c>
      <c r="J39" s="72" t="s">
        <v>382</v>
      </c>
      <c r="K39" s="68"/>
      <c r="L39" s="68" t="s">
        <v>391</v>
      </c>
    </row>
    <row r="40" spans="1:12" ht="48" customHeight="1" x14ac:dyDescent="0.2">
      <c r="A40" s="81" t="s">
        <v>376</v>
      </c>
      <c r="B40" s="81" t="s">
        <v>342</v>
      </c>
      <c r="C40" s="81" t="s">
        <v>394</v>
      </c>
      <c r="D40" s="80" t="s">
        <v>395</v>
      </c>
      <c r="E40" s="83" t="s">
        <v>379</v>
      </c>
      <c r="F40" s="81" t="s">
        <v>345</v>
      </c>
      <c r="G40" s="81" t="s">
        <v>380</v>
      </c>
      <c r="H40" s="81" t="s">
        <v>381</v>
      </c>
      <c r="I40" s="81" t="s">
        <v>382</v>
      </c>
      <c r="J40" s="81" t="s">
        <v>382</v>
      </c>
      <c r="K40" s="80"/>
      <c r="L40" s="80" t="s">
        <v>383</v>
      </c>
    </row>
    <row r="41" spans="1:12" ht="40.5" customHeight="1" x14ac:dyDescent="0.2">
      <c r="A41" s="81"/>
      <c r="B41" s="81"/>
      <c r="C41" s="81"/>
      <c r="D41" s="80"/>
      <c r="E41" s="84"/>
      <c r="F41" s="81"/>
      <c r="G41" s="81"/>
      <c r="H41" s="81"/>
      <c r="I41" s="81"/>
      <c r="J41" s="81"/>
      <c r="K41" s="80"/>
      <c r="L41" s="80"/>
    </row>
    <row r="42" spans="1:12" ht="33" customHeight="1" x14ac:dyDescent="0.2">
      <c r="A42" s="81" t="s">
        <v>376</v>
      </c>
      <c r="B42" s="81" t="s">
        <v>342</v>
      </c>
      <c r="C42" s="81" t="s">
        <v>396</v>
      </c>
      <c r="D42" s="80" t="s">
        <v>397</v>
      </c>
      <c r="E42" s="85" t="s">
        <v>398</v>
      </c>
      <c r="F42" s="81" t="s">
        <v>345</v>
      </c>
      <c r="G42" s="81" t="s">
        <v>380</v>
      </c>
      <c r="H42" s="81" t="s">
        <v>365</v>
      </c>
      <c r="I42" s="81" t="s">
        <v>382</v>
      </c>
      <c r="J42" s="81" t="s">
        <v>382</v>
      </c>
      <c r="K42" s="80"/>
      <c r="L42" s="80" t="s">
        <v>399</v>
      </c>
    </row>
    <row r="43" spans="1:12" ht="40.5" customHeight="1" x14ac:dyDescent="0.2">
      <c r="A43" s="81"/>
      <c r="B43" s="81"/>
      <c r="C43" s="81"/>
      <c r="D43" s="80"/>
      <c r="E43" s="86"/>
      <c r="F43" s="81"/>
      <c r="G43" s="81"/>
      <c r="H43" s="81"/>
      <c r="I43" s="81"/>
      <c r="J43" s="81"/>
      <c r="K43" s="80"/>
      <c r="L43" s="80"/>
    </row>
    <row r="44" spans="1:12" ht="45" x14ac:dyDescent="0.2">
      <c r="A44" s="72" t="s">
        <v>376</v>
      </c>
      <c r="B44" s="72" t="s">
        <v>342</v>
      </c>
      <c r="C44" s="72" t="s">
        <v>400</v>
      </c>
      <c r="D44" s="73" t="s">
        <v>401</v>
      </c>
      <c r="E44" s="72" t="s">
        <v>379</v>
      </c>
      <c r="F44" s="72" t="s">
        <v>345</v>
      </c>
      <c r="G44" s="72" t="s">
        <v>380</v>
      </c>
      <c r="H44" s="72" t="s">
        <v>365</v>
      </c>
      <c r="I44" s="72" t="s">
        <v>382</v>
      </c>
      <c r="J44" s="72" t="s">
        <v>382</v>
      </c>
      <c r="K44" s="68"/>
      <c r="L44" s="68" t="s">
        <v>387</v>
      </c>
    </row>
    <row r="45" spans="1:12" ht="75" x14ac:dyDescent="0.2">
      <c r="A45" s="77" t="s">
        <v>376</v>
      </c>
      <c r="B45" s="77" t="s">
        <v>342</v>
      </c>
      <c r="C45" s="74" t="s">
        <v>402</v>
      </c>
      <c r="D45" s="75" t="s">
        <v>403</v>
      </c>
      <c r="E45" s="74" t="s">
        <v>404</v>
      </c>
      <c r="F45" s="74" t="s">
        <v>345</v>
      </c>
      <c r="G45" s="74" t="s">
        <v>380</v>
      </c>
      <c r="H45" s="74" t="s">
        <v>365</v>
      </c>
      <c r="I45" s="74" t="s">
        <v>382</v>
      </c>
      <c r="J45" s="74" t="s">
        <v>382</v>
      </c>
      <c r="K45" s="75"/>
      <c r="L45" s="75" t="s">
        <v>383</v>
      </c>
    </row>
    <row r="46" spans="1:12" ht="55.5" customHeight="1" x14ac:dyDescent="0.2">
      <c r="A46" s="77" t="s">
        <v>376</v>
      </c>
      <c r="B46" s="77" t="s">
        <v>342</v>
      </c>
      <c r="C46" s="98" t="s">
        <v>423</v>
      </c>
      <c r="D46" s="99" t="s">
        <v>424</v>
      </c>
      <c r="E46" s="99" t="s">
        <v>425</v>
      </c>
      <c r="F46" s="99" t="s">
        <v>345</v>
      </c>
      <c r="G46" s="99" t="s">
        <v>380</v>
      </c>
      <c r="H46" s="99" t="s">
        <v>381</v>
      </c>
      <c r="I46" s="99" t="s">
        <v>382</v>
      </c>
      <c r="J46" s="99" t="s">
        <v>382</v>
      </c>
      <c r="K46" s="99"/>
      <c r="L46" s="99" t="s">
        <v>426</v>
      </c>
    </row>
    <row r="47" spans="1:12" ht="76.5" x14ac:dyDescent="0.2">
      <c r="A47" s="77" t="s">
        <v>376</v>
      </c>
      <c r="B47" s="77" t="s">
        <v>342</v>
      </c>
      <c r="C47" s="98" t="s">
        <v>427</v>
      </c>
      <c r="D47" s="99" t="s">
        <v>428</v>
      </c>
      <c r="E47" s="99" t="s">
        <v>61</v>
      </c>
      <c r="F47" s="99" t="s">
        <v>345</v>
      </c>
      <c r="G47" s="99" t="s">
        <v>380</v>
      </c>
      <c r="H47" s="99" t="s">
        <v>381</v>
      </c>
      <c r="I47" s="99" t="s">
        <v>382</v>
      </c>
      <c r="J47" s="99" t="s">
        <v>382</v>
      </c>
      <c r="K47" s="99"/>
      <c r="L47" s="99" t="s">
        <v>429</v>
      </c>
    </row>
    <row r="48" spans="1:12" ht="210" x14ac:dyDescent="0.2">
      <c r="A48" s="74" t="s">
        <v>405</v>
      </c>
      <c r="B48" s="74" t="s">
        <v>406</v>
      </c>
      <c r="C48" s="74" t="s">
        <v>407</v>
      </c>
      <c r="D48" s="74" t="s">
        <v>408</v>
      </c>
      <c r="E48" s="74" t="s">
        <v>409</v>
      </c>
      <c r="F48" s="74" t="s">
        <v>13</v>
      </c>
      <c r="G48" s="74" t="s">
        <v>410</v>
      </c>
      <c r="H48" s="74" t="s">
        <v>411</v>
      </c>
      <c r="I48" s="74" t="s">
        <v>405</v>
      </c>
      <c r="J48" s="74" t="s">
        <v>405</v>
      </c>
      <c r="K48" s="74"/>
      <c r="L48" s="74" t="s">
        <v>412</v>
      </c>
    </row>
    <row r="49" spans="1:12" ht="180" x14ac:dyDescent="0.2">
      <c r="A49" s="74" t="s">
        <v>405</v>
      </c>
      <c r="B49" s="74" t="s">
        <v>406</v>
      </c>
      <c r="C49" s="74" t="s">
        <v>413</v>
      </c>
      <c r="D49" s="76" t="s">
        <v>414</v>
      </c>
      <c r="E49" s="74" t="s">
        <v>409</v>
      </c>
      <c r="F49" s="74" t="s">
        <v>13</v>
      </c>
      <c r="G49" s="74" t="s">
        <v>410</v>
      </c>
      <c r="H49" s="74" t="s">
        <v>411</v>
      </c>
      <c r="I49" s="74" t="s">
        <v>405</v>
      </c>
      <c r="J49" s="74" t="s">
        <v>405</v>
      </c>
      <c r="K49" s="74"/>
      <c r="L49" s="74" t="s">
        <v>412</v>
      </c>
    </row>
    <row r="50" spans="1:12" ht="120" x14ac:dyDescent="0.2">
      <c r="A50" s="72" t="s">
        <v>405</v>
      </c>
      <c r="B50" s="72" t="s">
        <v>406</v>
      </c>
      <c r="C50" s="72" t="s">
        <v>415</v>
      </c>
      <c r="D50" s="72" t="s">
        <v>416</v>
      </c>
      <c r="E50" s="72" t="s">
        <v>409</v>
      </c>
      <c r="F50" s="72" t="s">
        <v>13</v>
      </c>
      <c r="G50" s="72" t="s">
        <v>410</v>
      </c>
      <c r="H50" s="72" t="s">
        <v>411</v>
      </c>
      <c r="I50" s="72" t="s">
        <v>405</v>
      </c>
      <c r="J50" s="72" t="s">
        <v>405</v>
      </c>
      <c r="K50" s="72"/>
      <c r="L50" s="72" t="s">
        <v>417</v>
      </c>
    </row>
    <row r="51" spans="1:12" ht="120" x14ac:dyDescent="0.2">
      <c r="A51" s="72" t="s">
        <v>405</v>
      </c>
      <c r="B51" s="72" t="s">
        <v>406</v>
      </c>
      <c r="C51" s="72" t="s">
        <v>418</v>
      </c>
      <c r="D51" s="72" t="s">
        <v>419</v>
      </c>
      <c r="E51" s="72" t="s">
        <v>409</v>
      </c>
      <c r="F51" s="72" t="s">
        <v>13</v>
      </c>
      <c r="G51" s="72" t="s">
        <v>410</v>
      </c>
      <c r="H51" s="72" t="s">
        <v>411</v>
      </c>
      <c r="I51" s="72" t="s">
        <v>405</v>
      </c>
      <c r="J51" s="72" t="s">
        <v>405</v>
      </c>
      <c r="K51" s="72"/>
      <c r="L51" s="72" t="s">
        <v>420</v>
      </c>
    </row>
    <row r="54" spans="1:12" ht="15" customHeight="1" x14ac:dyDescent="0.2">
      <c r="H54" s="87" t="s">
        <v>421</v>
      </c>
      <c r="I54" s="87"/>
      <c r="J54" s="87"/>
      <c r="K54" s="87"/>
      <c r="L54" s="87"/>
    </row>
    <row r="55" spans="1:12" ht="15" customHeight="1" x14ac:dyDescent="0.2">
      <c r="H55" s="88" t="s">
        <v>422</v>
      </c>
      <c r="I55" s="88"/>
      <c r="J55" s="88"/>
      <c r="K55" s="88"/>
      <c r="L55" s="88"/>
    </row>
    <row r="56" spans="1:12" ht="15" customHeight="1" x14ac:dyDescent="0.2">
      <c r="H56" s="88" t="s">
        <v>342</v>
      </c>
      <c r="I56" s="88"/>
      <c r="J56" s="88"/>
      <c r="K56" s="88"/>
      <c r="L56" s="88"/>
    </row>
  </sheetData>
  <mergeCells count="53">
    <mergeCell ref="H54:L54"/>
    <mergeCell ref="H55:L55"/>
    <mergeCell ref="H56:L56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L37:L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2:L2"/>
    <mergeCell ref="A1:L1"/>
    <mergeCell ref="L34:L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hyperlinks>
    <hyperlink ref="G37" r:id="rId1" xr:uid="{00000000-0004-0000-0000-000000000000}"/>
  </hyperlinks>
  <pageMargins left="0.7" right="0.7" top="0.75" bottom="0.75" header="0.3" footer="0.3"/>
  <pageSetup paperSize="256" scale="73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5"/>
  <sheetViews>
    <sheetView topLeftCell="A29" zoomScale="73" zoomScaleNormal="73" zoomScalePageLayoutView="84" workbookViewId="0">
      <selection activeCell="A44" sqref="A44"/>
    </sheetView>
  </sheetViews>
  <sheetFormatPr defaultColWidth="14.42578125" defaultRowHeight="15.75" customHeight="1" x14ac:dyDescent="0.2"/>
  <cols>
    <col min="1" max="1" width="15.140625" style="36" customWidth="1"/>
    <col min="2" max="2" width="21.28515625" style="36" customWidth="1"/>
    <col min="3" max="3" width="14.140625" style="41" customWidth="1"/>
    <col min="4" max="4" width="15.28515625" style="19" customWidth="1"/>
    <col min="5" max="5" width="41.140625" style="34" customWidth="1"/>
    <col min="6" max="6" width="12.7109375" style="16" customWidth="1"/>
    <col min="7" max="7" width="30.140625" style="13" customWidth="1"/>
    <col min="8" max="8" width="15.28515625" style="19" customWidth="1"/>
    <col min="9" max="9" width="8.140625" style="18" customWidth="1"/>
    <col min="10" max="10" width="11" style="16" customWidth="1"/>
    <col min="11" max="11" width="11.28515625" style="16" customWidth="1"/>
    <col min="12" max="12" width="24.140625" style="17" customWidth="1"/>
    <col min="13" max="16384" width="14.42578125" style="10"/>
  </cols>
  <sheetData>
    <row r="1" spans="1:12" s="14" customFormat="1" ht="25.5" x14ac:dyDescent="0.2">
      <c r="A1" s="5" t="s">
        <v>0</v>
      </c>
      <c r="B1" s="5" t="s">
        <v>1</v>
      </c>
      <c r="C1" s="5" t="s">
        <v>2</v>
      </c>
      <c r="D1" s="20" t="s">
        <v>3</v>
      </c>
      <c r="E1" s="5" t="s">
        <v>4</v>
      </c>
      <c r="F1" s="5" t="s">
        <v>5</v>
      </c>
      <c r="G1" s="5" t="s">
        <v>6</v>
      </c>
      <c r="H1" s="20" t="s">
        <v>7</v>
      </c>
      <c r="I1" s="28" t="s">
        <v>8</v>
      </c>
      <c r="J1" s="5" t="s">
        <v>9</v>
      </c>
      <c r="K1" s="5" t="s">
        <v>10</v>
      </c>
      <c r="L1" s="5" t="s">
        <v>11</v>
      </c>
    </row>
    <row r="2" spans="1:12" ht="57" x14ac:dyDescent="0.2">
      <c r="A2" s="35" t="s">
        <v>65</v>
      </c>
      <c r="B2" s="37" t="s">
        <v>68</v>
      </c>
      <c r="C2" s="31" t="s">
        <v>56</v>
      </c>
      <c r="D2" s="42">
        <v>43832</v>
      </c>
      <c r="E2" s="33" t="s">
        <v>69</v>
      </c>
      <c r="F2" s="52" t="s">
        <v>13</v>
      </c>
      <c r="G2" s="53" t="s">
        <v>14</v>
      </c>
      <c r="H2" s="54">
        <v>43832</v>
      </c>
      <c r="I2" s="55">
        <f t="shared" ref="I2:I3" si="0">IF(H2=0,0,(NETWORKDAYS(D2,H2)-1))</f>
        <v>0</v>
      </c>
      <c r="J2" s="58" t="s">
        <v>15</v>
      </c>
      <c r="K2" s="59" t="s">
        <v>13</v>
      </c>
      <c r="L2" s="15"/>
    </row>
    <row r="3" spans="1:12" ht="28.5" x14ac:dyDescent="0.2">
      <c r="A3" s="35" t="s">
        <v>65</v>
      </c>
      <c r="B3" s="37" t="s">
        <v>70</v>
      </c>
      <c r="C3" s="31" t="s">
        <v>56</v>
      </c>
      <c r="D3" s="42">
        <v>43832</v>
      </c>
      <c r="E3" s="33" t="s">
        <v>71</v>
      </c>
      <c r="F3" s="52" t="s">
        <v>13</v>
      </c>
      <c r="G3" s="53" t="s">
        <v>14</v>
      </c>
      <c r="H3" s="54">
        <v>43832</v>
      </c>
      <c r="I3" s="55">
        <f t="shared" si="0"/>
        <v>0</v>
      </c>
      <c r="J3" s="58" t="s">
        <v>15</v>
      </c>
      <c r="K3" s="59" t="s">
        <v>13</v>
      </c>
      <c r="L3" s="15"/>
    </row>
    <row r="4" spans="1:12" ht="57" x14ac:dyDescent="0.2">
      <c r="A4" s="35" t="s">
        <v>65</v>
      </c>
      <c r="B4" s="37" t="s">
        <v>72</v>
      </c>
      <c r="C4" s="31" t="s">
        <v>56</v>
      </c>
      <c r="D4" s="42">
        <v>43836</v>
      </c>
      <c r="E4" s="33" t="s">
        <v>73</v>
      </c>
      <c r="F4" s="52" t="s">
        <v>13</v>
      </c>
      <c r="G4" s="53" t="s">
        <v>14</v>
      </c>
      <c r="H4" s="54">
        <v>43837</v>
      </c>
      <c r="I4" s="55">
        <f t="shared" ref="I4:I68" si="1">IF(H4=0,0,(NETWORKDAYS(D4,H4)-1))</f>
        <v>1</v>
      </c>
      <c r="J4" s="58" t="s">
        <v>15</v>
      </c>
      <c r="K4" s="59" t="s">
        <v>13</v>
      </c>
      <c r="L4" s="12"/>
    </row>
    <row r="5" spans="1:12" ht="15" x14ac:dyDescent="0.2">
      <c r="A5" s="35" t="s">
        <v>65</v>
      </c>
      <c r="B5" s="37" t="s">
        <v>74</v>
      </c>
      <c r="C5" s="31" t="s">
        <v>56</v>
      </c>
      <c r="D5" s="42">
        <v>43837</v>
      </c>
      <c r="E5" s="33" t="s">
        <v>75</v>
      </c>
      <c r="F5" s="52" t="s">
        <v>13</v>
      </c>
      <c r="G5" s="53" t="s">
        <v>14</v>
      </c>
      <c r="H5" s="54">
        <v>43837</v>
      </c>
      <c r="I5" s="55">
        <f t="shared" si="1"/>
        <v>0</v>
      </c>
      <c r="J5" s="58" t="s">
        <v>15</v>
      </c>
      <c r="K5" s="59" t="s">
        <v>13</v>
      </c>
      <c r="L5" s="15"/>
    </row>
    <row r="6" spans="1:12" ht="28.5" x14ac:dyDescent="0.2">
      <c r="A6" s="35" t="s">
        <v>65</v>
      </c>
      <c r="B6" s="37" t="s">
        <v>76</v>
      </c>
      <c r="C6" s="31" t="s">
        <v>56</v>
      </c>
      <c r="D6" s="42">
        <v>43847</v>
      </c>
      <c r="E6" s="33" t="s">
        <v>77</v>
      </c>
      <c r="F6" s="52" t="s">
        <v>13</v>
      </c>
      <c r="G6" s="53" t="s">
        <v>14</v>
      </c>
      <c r="H6" s="54">
        <v>43850</v>
      </c>
      <c r="I6" s="55">
        <f t="shared" si="1"/>
        <v>1</v>
      </c>
      <c r="J6" s="58" t="s">
        <v>15</v>
      </c>
      <c r="K6" s="59" t="s">
        <v>13</v>
      </c>
      <c r="L6" s="15"/>
    </row>
    <row r="7" spans="1:12" ht="27.75" customHeight="1" x14ac:dyDescent="0.2">
      <c r="A7" s="35" t="s">
        <v>65</v>
      </c>
      <c r="B7" s="38" t="s">
        <v>79</v>
      </c>
      <c r="C7" s="32" t="s">
        <v>56</v>
      </c>
      <c r="D7" s="42">
        <v>43872</v>
      </c>
      <c r="E7" s="33" t="s">
        <v>78</v>
      </c>
      <c r="F7" s="52" t="s">
        <v>13</v>
      </c>
      <c r="G7" s="53" t="s">
        <v>14</v>
      </c>
      <c r="H7" s="54">
        <v>43873</v>
      </c>
      <c r="I7" s="32">
        <f t="shared" ref="I7:I12" si="2">IF(H7=0,0,(NETWORKDAYS(D7,H7)-1))</f>
        <v>1</v>
      </c>
      <c r="J7" s="60" t="s">
        <v>15</v>
      </c>
      <c r="K7" s="59" t="s">
        <v>13</v>
      </c>
      <c r="L7" s="12"/>
    </row>
    <row r="8" spans="1:12" ht="28.5" x14ac:dyDescent="0.2">
      <c r="A8" s="35" t="s">
        <v>65</v>
      </c>
      <c r="B8" s="37" t="s">
        <v>80</v>
      </c>
      <c r="C8" s="31" t="s">
        <v>56</v>
      </c>
      <c r="D8" s="42">
        <v>43874</v>
      </c>
      <c r="E8" s="33" t="s">
        <v>81</v>
      </c>
      <c r="F8" s="52" t="s">
        <v>13</v>
      </c>
      <c r="G8" s="53" t="s">
        <v>14</v>
      </c>
      <c r="H8" s="42">
        <v>43874</v>
      </c>
      <c r="I8" s="55">
        <f t="shared" si="2"/>
        <v>0</v>
      </c>
      <c r="J8" s="58" t="s">
        <v>15</v>
      </c>
      <c r="K8" s="59" t="s">
        <v>13</v>
      </c>
      <c r="L8" s="12"/>
    </row>
    <row r="9" spans="1:12" ht="27" customHeight="1" x14ac:dyDescent="0.2">
      <c r="A9" s="35" t="s">
        <v>65</v>
      </c>
      <c r="B9" s="37" t="s">
        <v>83</v>
      </c>
      <c r="C9" s="31" t="s">
        <v>56</v>
      </c>
      <c r="D9" s="42">
        <v>43878</v>
      </c>
      <c r="E9" s="33" t="s">
        <v>82</v>
      </c>
      <c r="F9" s="52" t="s">
        <v>13</v>
      </c>
      <c r="G9" s="53" t="s">
        <v>14</v>
      </c>
      <c r="H9" s="54">
        <v>43878</v>
      </c>
      <c r="I9" s="55">
        <f t="shared" si="2"/>
        <v>0</v>
      </c>
      <c r="J9" s="58" t="s">
        <v>15</v>
      </c>
      <c r="K9" s="59" t="s">
        <v>13</v>
      </c>
      <c r="L9" s="12"/>
    </row>
    <row r="10" spans="1:12" ht="57" x14ac:dyDescent="0.2">
      <c r="A10" s="35" t="s">
        <v>65</v>
      </c>
      <c r="B10" s="37" t="s">
        <v>84</v>
      </c>
      <c r="C10" s="31" t="s">
        <v>56</v>
      </c>
      <c r="D10" s="42">
        <v>43885</v>
      </c>
      <c r="E10" s="33" t="s">
        <v>85</v>
      </c>
      <c r="F10" s="52" t="s">
        <v>13</v>
      </c>
      <c r="G10" s="53" t="s">
        <v>14</v>
      </c>
      <c r="H10" s="54">
        <v>43885</v>
      </c>
      <c r="I10" s="55">
        <f t="shared" si="2"/>
        <v>0</v>
      </c>
      <c r="J10" s="58" t="s">
        <v>15</v>
      </c>
      <c r="K10" s="59" t="s">
        <v>13</v>
      </c>
      <c r="L10" s="12"/>
    </row>
    <row r="11" spans="1:12" ht="42.75" x14ac:dyDescent="0.2">
      <c r="A11" s="35" t="s">
        <v>65</v>
      </c>
      <c r="B11" s="37" t="s">
        <v>87</v>
      </c>
      <c r="C11" s="31" t="s">
        <v>56</v>
      </c>
      <c r="D11" s="54">
        <v>43887</v>
      </c>
      <c r="E11" s="33" t="s">
        <v>86</v>
      </c>
      <c r="F11" s="52" t="s">
        <v>13</v>
      </c>
      <c r="G11" s="53" t="s">
        <v>14</v>
      </c>
      <c r="H11" s="54">
        <v>43887</v>
      </c>
      <c r="I11" s="55">
        <f t="shared" si="2"/>
        <v>0</v>
      </c>
      <c r="J11" s="58" t="s">
        <v>15</v>
      </c>
      <c r="K11" s="59" t="s">
        <v>13</v>
      </c>
      <c r="L11" s="12"/>
    </row>
    <row r="12" spans="1:12" ht="15" x14ac:dyDescent="0.2">
      <c r="A12" s="35" t="s">
        <v>65</v>
      </c>
      <c r="B12" s="37" t="s">
        <v>88</v>
      </c>
      <c r="C12" s="31" t="s">
        <v>56</v>
      </c>
      <c r="D12" s="54">
        <v>43889</v>
      </c>
      <c r="E12" s="33" t="s">
        <v>89</v>
      </c>
      <c r="F12" s="52" t="s">
        <v>13</v>
      </c>
      <c r="G12" s="53" t="s">
        <v>14</v>
      </c>
      <c r="H12" s="54">
        <v>43889</v>
      </c>
      <c r="I12" s="55">
        <f t="shared" si="2"/>
        <v>0</v>
      </c>
      <c r="J12" s="58" t="s">
        <v>15</v>
      </c>
      <c r="K12" s="59" t="s">
        <v>13</v>
      </c>
      <c r="L12" s="12"/>
    </row>
    <row r="13" spans="1:12" ht="28.5" x14ac:dyDescent="0.2">
      <c r="A13" s="35" t="s">
        <v>65</v>
      </c>
      <c r="B13" s="37" t="s">
        <v>90</v>
      </c>
      <c r="C13" s="31" t="s">
        <v>56</v>
      </c>
      <c r="D13" s="42">
        <v>43902</v>
      </c>
      <c r="E13" s="33" t="s">
        <v>82</v>
      </c>
      <c r="F13" s="52" t="s">
        <v>13</v>
      </c>
      <c r="G13" s="53" t="s">
        <v>14</v>
      </c>
      <c r="H13" s="54">
        <v>43902</v>
      </c>
      <c r="I13" s="55">
        <f>IF(H13=0,0,(NETWORKDAYS(D13,H13)-1))</f>
        <v>0</v>
      </c>
      <c r="J13" s="58" t="s">
        <v>15</v>
      </c>
      <c r="K13" s="59" t="s">
        <v>13</v>
      </c>
      <c r="L13" s="12"/>
    </row>
    <row r="14" spans="1:12" ht="15" x14ac:dyDescent="0.2">
      <c r="A14" s="35" t="s">
        <v>65</v>
      </c>
      <c r="B14" s="37" t="s">
        <v>91</v>
      </c>
      <c r="C14" s="31" t="s">
        <v>56</v>
      </c>
      <c r="D14" s="42">
        <v>43908</v>
      </c>
      <c r="E14" s="33" t="s">
        <v>92</v>
      </c>
      <c r="F14" s="52" t="s">
        <v>13</v>
      </c>
      <c r="G14" s="53" t="s">
        <v>14</v>
      </c>
      <c r="H14" s="54">
        <v>43908</v>
      </c>
      <c r="I14" s="55">
        <f t="shared" si="1"/>
        <v>0</v>
      </c>
      <c r="J14" s="58" t="s">
        <v>15</v>
      </c>
      <c r="K14" s="59" t="s">
        <v>13</v>
      </c>
      <c r="L14" s="12"/>
    </row>
    <row r="15" spans="1:12" ht="27.75" customHeight="1" x14ac:dyDescent="0.2">
      <c r="A15" s="35" t="s">
        <v>65</v>
      </c>
      <c r="B15" s="38" t="s">
        <v>94</v>
      </c>
      <c r="C15" s="32" t="s">
        <v>56</v>
      </c>
      <c r="D15" s="42">
        <v>43910</v>
      </c>
      <c r="E15" s="33" t="s">
        <v>93</v>
      </c>
      <c r="F15" s="52" t="s">
        <v>13</v>
      </c>
      <c r="G15" s="53" t="s">
        <v>14</v>
      </c>
      <c r="H15" s="54">
        <v>43910</v>
      </c>
      <c r="I15" s="32">
        <f t="shared" si="1"/>
        <v>0</v>
      </c>
      <c r="J15" s="60" t="s">
        <v>15</v>
      </c>
      <c r="K15" s="59" t="s">
        <v>13</v>
      </c>
      <c r="L15" s="12"/>
    </row>
    <row r="16" spans="1:12" ht="42.75" x14ac:dyDescent="0.2">
      <c r="A16" s="35" t="s">
        <v>65</v>
      </c>
      <c r="B16" s="37" t="s">
        <v>95</v>
      </c>
      <c r="C16" s="31" t="s">
        <v>56</v>
      </c>
      <c r="D16" s="42">
        <v>43911</v>
      </c>
      <c r="E16" s="33" t="s">
        <v>96</v>
      </c>
      <c r="F16" s="52" t="s">
        <v>13</v>
      </c>
      <c r="G16" s="53" t="s">
        <v>14</v>
      </c>
      <c r="H16" s="54">
        <v>43916</v>
      </c>
      <c r="I16" s="55">
        <f t="shared" ref="I16:I25" si="3">IF(H16=0,0,(NETWORKDAYS(D16,H16)-1))</f>
        <v>3</v>
      </c>
      <c r="J16" s="58" t="s">
        <v>15</v>
      </c>
      <c r="K16" s="59" t="s">
        <v>13</v>
      </c>
      <c r="L16" s="12"/>
    </row>
    <row r="17" spans="1:12" ht="42.75" x14ac:dyDescent="0.2">
      <c r="A17" s="35" t="s">
        <v>65</v>
      </c>
      <c r="B17" s="37" t="s">
        <v>98</v>
      </c>
      <c r="C17" s="31" t="s">
        <v>56</v>
      </c>
      <c r="D17" s="42">
        <v>43913</v>
      </c>
      <c r="E17" s="33" t="s">
        <v>97</v>
      </c>
      <c r="F17" s="52" t="s">
        <v>13</v>
      </c>
      <c r="G17" s="53" t="s">
        <v>14</v>
      </c>
      <c r="H17" s="54">
        <v>43915</v>
      </c>
      <c r="I17" s="55">
        <f t="shared" si="3"/>
        <v>2</v>
      </c>
      <c r="J17" s="58" t="s">
        <v>15</v>
      </c>
      <c r="K17" s="59" t="s">
        <v>13</v>
      </c>
      <c r="L17" s="15"/>
    </row>
    <row r="18" spans="1:12" ht="42.75" x14ac:dyDescent="0.2">
      <c r="A18" s="35" t="s">
        <v>100</v>
      </c>
      <c r="B18" s="37" t="s">
        <v>99</v>
      </c>
      <c r="C18" s="31" t="s">
        <v>56</v>
      </c>
      <c r="D18" s="42">
        <v>43924</v>
      </c>
      <c r="E18" s="33" t="s">
        <v>101</v>
      </c>
      <c r="F18" s="52" t="s">
        <v>13</v>
      </c>
      <c r="G18" s="53" t="s">
        <v>14</v>
      </c>
      <c r="H18" s="54">
        <v>43929</v>
      </c>
      <c r="I18" s="55">
        <f t="shared" si="3"/>
        <v>3</v>
      </c>
      <c r="J18" s="58" t="s">
        <v>15</v>
      </c>
      <c r="K18" s="59" t="s">
        <v>13</v>
      </c>
      <c r="L18" s="15"/>
    </row>
    <row r="19" spans="1:12" ht="42.75" x14ac:dyDescent="0.2">
      <c r="A19" s="35" t="s">
        <v>100</v>
      </c>
      <c r="B19" s="37" t="s">
        <v>103</v>
      </c>
      <c r="C19" s="31" t="s">
        <v>56</v>
      </c>
      <c r="D19" s="42">
        <v>43926</v>
      </c>
      <c r="E19" s="33" t="s">
        <v>102</v>
      </c>
      <c r="F19" s="52" t="s">
        <v>13</v>
      </c>
      <c r="G19" s="53" t="s">
        <v>14</v>
      </c>
      <c r="H19" s="54">
        <v>43928</v>
      </c>
      <c r="I19" s="55">
        <f t="shared" si="3"/>
        <v>1</v>
      </c>
      <c r="J19" s="58" t="s">
        <v>15</v>
      </c>
      <c r="K19" s="59" t="s">
        <v>13</v>
      </c>
      <c r="L19" s="12"/>
    </row>
    <row r="20" spans="1:12" ht="28.5" x14ac:dyDescent="0.2">
      <c r="A20" s="35" t="s">
        <v>100</v>
      </c>
      <c r="B20" s="37" t="s">
        <v>104</v>
      </c>
      <c r="C20" s="31" t="s">
        <v>56</v>
      </c>
      <c r="D20" s="42">
        <v>43927</v>
      </c>
      <c r="E20" s="33" t="s">
        <v>105</v>
      </c>
      <c r="F20" s="52" t="s">
        <v>13</v>
      </c>
      <c r="G20" s="53" t="s">
        <v>14</v>
      </c>
      <c r="H20" s="54">
        <v>43927</v>
      </c>
      <c r="I20" s="55">
        <f t="shared" si="3"/>
        <v>0</v>
      </c>
      <c r="J20" s="58" t="s">
        <v>15</v>
      </c>
      <c r="K20" s="59" t="s">
        <v>13</v>
      </c>
      <c r="L20" s="15"/>
    </row>
    <row r="21" spans="1:12" ht="28.5" x14ac:dyDescent="0.2">
      <c r="A21" s="35" t="s">
        <v>100</v>
      </c>
      <c r="B21" s="37" t="s">
        <v>107</v>
      </c>
      <c r="C21" s="31" t="s">
        <v>56</v>
      </c>
      <c r="D21" s="42">
        <v>43928</v>
      </c>
      <c r="E21" s="33" t="s">
        <v>106</v>
      </c>
      <c r="F21" s="52" t="s">
        <v>13</v>
      </c>
      <c r="G21" s="53" t="s">
        <v>14</v>
      </c>
      <c r="H21" s="54">
        <v>43928</v>
      </c>
      <c r="I21" s="55">
        <f t="shared" si="3"/>
        <v>0</v>
      </c>
      <c r="J21" s="58" t="s">
        <v>15</v>
      </c>
      <c r="K21" s="59" t="s">
        <v>13</v>
      </c>
      <c r="L21" s="15"/>
    </row>
    <row r="22" spans="1:12" ht="27.75" customHeight="1" x14ac:dyDescent="0.2">
      <c r="A22" s="35" t="s">
        <v>100</v>
      </c>
      <c r="B22" s="38" t="s">
        <v>108</v>
      </c>
      <c r="C22" s="32" t="s">
        <v>56</v>
      </c>
      <c r="D22" s="42">
        <v>43934</v>
      </c>
      <c r="E22" s="33" t="s">
        <v>109</v>
      </c>
      <c r="F22" s="52" t="s">
        <v>13</v>
      </c>
      <c r="G22" s="53" t="s">
        <v>14</v>
      </c>
      <c r="H22" s="54">
        <v>43934</v>
      </c>
      <c r="I22" s="32">
        <f t="shared" si="3"/>
        <v>0</v>
      </c>
      <c r="J22" s="60" t="s">
        <v>15</v>
      </c>
      <c r="K22" s="59" t="s">
        <v>13</v>
      </c>
      <c r="L22" s="12"/>
    </row>
    <row r="23" spans="1:12" ht="42.75" x14ac:dyDescent="0.2">
      <c r="A23" s="35" t="s">
        <v>100</v>
      </c>
      <c r="B23" s="37" t="s">
        <v>111</v>
      </c>
      <c r="C23" s="31" t="s">
        <v>56</v>
      </c>
      <c r="D23" s="42">
        <v>43934</v>
      </c>
      <c r="E23" s="33" t="s">
        <v>110</v>
      </c>
      <c r="F23" s="52" t="s">
        <v>13</v>
      </c>
      <c r="G23" s="53" t="s">
        <v>14</v>
      </c>
      <c r="H23" s="42">
        <v>43935</v>
      </c>
      <c r="I23" s="55">
        <f t="shared" si="3"/>
        <v>1</v>
      </c>
      <c r="J23" s="58" t="s">
        <v>15</v>
      </c>
      <c r="K23" s="59" t="s">
        <v>13</v>
      </c>
      <c r="L23" s="12"/>
    </row>
    <row r="24" spans="1:12" ht="46.5" customHeight="1" x14ac:dyDescent="0.2">
      <c r="A24" s="35" t="s">
        <v>100</v>
      </c>
      <c r="B24" s="37" t="s">
        <v>112</v>
      </c>
      <c r="C24" s="31" t="s">
        <v>56</v>
      </c>
      <c r="D24" s="42">
        <v>43934</v>
      </c>
      <c r="E24" s="33" t="s">
        <v>113</v>
      </c>
      <c r="F24" s="52" t="s">
        <v>13</v>
      </c>
      <c r="G24" s="53" t="s">
        <v>14</v>
      </c>
      <c r="H24" s="54">
        <v>43934</v>
      </c>
      <c r="I24" s="55">
        <f t="shared" si="3"/>
        <v>0</v>
      </c>
      <c r="J24" s="58" t="s">
        <v>15</v>
      </c>
      <c r="K24" s="59" t="s">
        <v>13</v>
      </c>
      <c r="L24" s="12"/>
    </row>
    <row r="25" spans="1:12" ht="42.75" x14ac:dyDescent="0.2">
      <c r="A25" s="35" t="s">
        <v>100</v>
      </c>
      <c r="B25" s="37" t="s">
        <v>115</v>
      </c>
      <c r="C25" s="31" t="s">
        <v>56</v>
      </c>
      <c r="D25" s="54">
        <v>43935</v>
      </c>
      <c r="E25" s="33" t="s">
        <v>114</v>
      </c>
      <c r="F25" s="52" t="s">
        <v>13</v>
      </c>
      <c r="G25" s="53" t="s">
        <v>14</v>
      </c>
      <c r="H25" s="42">
        <v>43935</v>
      </c>
      <c r="I25" s="55">
        <f t="shared" si="3"/>
        <v>0</v>
      </c>
      <c r="J25" s="58" t="s">
        <v>15</v>
      </c>
      <c r="K25" s="59" t="s">
        <v>13</v>
      </c>
      <c r="L25" s="26"/>
    </row>
    <row r="26" spans="1:12" ht="28.5" x14ac:dyDescent="0.2">
      <c r="A26" s="35" t="s">
        <v>100</v>
      </c>
      <c r="B26" s="37" t="s">
        <v>116</v>
      </c>
      <c r="C26" s="31" t="s">
        <v>56</v>
      </c>
      <c r="D26" s="42">
        <v>43936</v>
      </c>
      <c r="E26" s="33" t="s">
        <v>117</v>
      </c>
      <c r="F26" s="52" t="s">
        <v>13</v>
      </c>
      <c r="G26" s="53" t="s">
        <v>14</v>
      </c>
      <c r="H26" s="42">
        <v>43936</v>
      </c>
      <c r="I26" s="55">
        <f t="shared" si="1"/>
        <v>0</v>
      </c>
      <c r="J26" s="58" t="s">
        <v>15</v>
      </c>
      <c r="K26" s="59" t="s">
        <v>13</v>
      </c>
      <c r="L26" s="12"/>
    </row>
    <row r="27" spans="1:12" ht="27" customHeight="1" x14ac:dyDescent="0.2">
      <c r="A27" s="35" t="s">
        <v>100</v>
      </c>
      <c r="B27" s="37" t="s">
        <v>119</v>
      </c>
      <c r="C27" s="31" t="s">
        <v>56</v>
      </c>
      <c r="D27" s="42">
        <v>43942</v>
      </c>
      <c r="E27" s="33" t="s">
        <v>118</v>
      </c>
      <c r="F27" s="52" t="s">
        <v>13</v>
      </c>
      <c r="G27" s="53" t="s">
        <v>14</v>
      </c>
      <c r="H27" s="54">
        <v>43942</v>
      </c>
      <c r="I27" s="55">
        <f t="shared" si="1"/>
        <v>0</v>
      </c>
      <c r="J27" s="58" t="s">
        <v>15</v>
      </c>
      <c r="K27" s="59" t="s">
        <v>13</v>
      </c>
      <c r="L27" s="12"/>
    </row>
    <row r="28" spans="1:12" ht="28.5" x14ac:dyDescent="0.2">
      <c r="A28" s="35" t="s">
        <v>100</v>
      </c>
      <c r="B28" s="37" t="s">
        <v>120</v>
      </c>
      <c r="C28" s="31" t="s">
        <v>56</v>
      </c>
      <c r="D28" s="42">
        <v>43943</v>
      </c>
      <c r="E28" s="33" t="s">
        <v>121</v>
      </c>
      <c r="F28" s="52" t="s">
        <v>13</v>
      </c>
      <c r="G28" s="53" t="s">
        <v>14</v>
      </c>
      <c r="H28" s="54">
        <v>43944</v>
      </c>
      <c r="I28" s="55">
        <f t="shared" si="1"/>
        <v>1</v>
      </c>
      <c r="J28" s="58" t="s">
        <v>15</v>
      </c>
      <c r="K28" s="59" t="s">
        <v>13</v>
      </c>
      <c r="L28" s="15"/>
    </row>
    <row r="29" spans="1:12" ht="57" x14ac:dyDescent="0.2">
      <c r="A29" s="35" t="s">
        <v>100</v>
      </c>
      <c r="B29" s="37" t="s">
        <v>123</v>
      </c>
      <c r="C29" s="31" t="s">
        <v>56</v>
      </c>
      <c r="D29" s="42">
        <v>43944</v>
      </c>
      <c r="E29" s="33" t="s">
        <v>122</v>
      </c>
      <c r="F29" s="52" t="s">
        <v>13</v>
      </c>
      <c r="G29" s="53" t="s">
        <v>14</v>
      </c>
      <c r="H29" s="54">
        <v>43944</v>
      </c>
      <c r="I29" s="55">
        <f t="shared" si="1"/>
        <v>0</v>
      </c>
      <c r="J29" s="58" t="s">
        <v>15</v>
      </c>
      <c r="K29" s="59" t="s">
        <v>13</v>
      </c>
      <c r="L29" s="12"/>
    </row>
    <row r="30" spans="1:12" ht="28.5" x14ac:dyDescent="0.2">
      <c r="A30" s="35" t="s">
        <v>100</v>
      </c>
      <c r="B30" s="37" t="s">
        <v>124</v>
      </c>
      <c r="C30" s="31" t="s">
        <v>56</v>
      </c>
      <c r="D30" s="54">
        <v>43945</v>
      </c>
      <c r="E30" s="33" t="s">
        <v>125</v>
      </c>
      <c r="F30" s="52" t="s">
        <v>13</v>
      </c>
      <c r="G30" s="53" t="s">
        <v>14</v>
      </c>
      <c r="H30" s="42">
        <v>43945</v>
      </c>
      <c r="I30" s="55">
        <f t="shared" si="1"/>
        <v>0</v>
      </c>
      <c r="J30" s="58" t="s">
        <v>15</v>
      </c>
      <c r="K30" s="59" t="s">
        <v>13</v>
      </c>
      <c r="L30" s="12"/>
    </row>
    <row r="31" spans="1:12" ht="42.75" x14ac:dyDescent="0.2">
      <c r="A31" s="35" t="s">
        <v>100</v>
      </c>
      <c r="B31" s="37" t="s">
        <v>127</v>
      </c>
      <c r="C31" s="31" t="s">
        <v>56</v>
      </c>
      <c r="D31" s="42">
        <v>43947</v>
      </c>
      <c r="E31" s="33" t="s">
        <v>126</v>
      </c>
      <c r="F31" s="52" t="s">
        <v>13</v>
      </c>
      <c r="G31" s="53" t="s">
        <v>14</v>
      </c>
      <c r="H31" s="54">
        <v>43948</v>
      </c>
      <c r="I31" s="55">
        <f t="shared" si="1"/>
        <v>0</v>
      </c>
      <c r="J31" s="58" t="s">
        <v>15</v>
      </c>
      <c r="K31" s="59" t="s">
        <v>13</v>
      </c>
      <c r="L31" s="15"/>
    </row>
    <row r="32" spans="1:12" ht="27.75" customHeight="1" x14ac:dyDescent="0.2">
      <c r="A32" s="35" t="s">
        <v>100</v>
      </c>
      <c r="B32" s="38" t="s">
        <v>128</v>
      </c>
      <c r="C32" s="32" t="s">
        <v>56</v>
      </c>
      <c r="D32" s="42">
        <v>43953</v>
      </c>
      <c r="E32" s="33" t="s">
        <v>129</v>
      </c>
      <c r="F32" s="52" t="s">
        <v>13</v>
      </c>
      <c r="G32" s="53" t="s">
        <v>14</v>
      </c>
      <c r="H32" s="54">
        <v>43953</v>
      </c>
      <c r="I32" s="55">
        <f t="shared" si="1"/>
        <v>-1</v>
      </c>
      <c r="J32" s="60" t="s">
        <v>15</v>
      </c>
      <c r="K32" s="59" t="s">
        <v>13</v>
      </c>
      <c r="L32" s="12"/>
    </row>
    <row r="33" spans="1:12" ht="28.5" x14ac:dyDescent="0.2">
      <c r="A33" s="35" t="s">
        <v>100</v>
      </c>
      <c r="B33" s="37" t="s">
        <v>131</v>
      </c>
      <c r="C33" s="31" t="s">
        <v>56</v>
      </c>
      <c r="D33" s="42">
        <v>43955</v>
      </c>
      <c r="E33" s="33" t="s">
        <v>130</v>
      </c>
      <c r="F33" s="52" t="s">
        <v>13</v>
      </c>
      <c r="G33" s="53" t="s">
        <v>14</v>
      </c>
      <c r="H33" s="42">
        <v>43955</v>
      </c>
      <c r="I33" s="55">
        <f t="shared" si="1"/>
        <v>0</v>
      </c>
      <c r="J33" s="58" t="s">
        <v>15</v>
      </c>
      <c r="K33" s="59" t="s">
        <v>13</v>
      </c>
      <c r="L33" s="12"/>
    </row>
    <row r="34" spans="1:12" ht="28.5" x14ac:dyDescent="0.2">
      <c r="A34" s="35" t="s">
        <v>100</v>
      </c>
      <c r="B34" s="37" t="s">
        <v>132</v>
      </c>
      <c r="C34" s="31" t="s">
        <v>56</v>
      </c>
      <c r="D34" s="54">
        <v>43965</v>
      </c>
      <c r="E34" s="33" t="s">
        <v>133</v>
      </c>
      <c r="F34" s="52" t="s">
        <v>13</v>
      </c>
      <c r="G34" s="53" t="s">
        <v>14</v>
      </c>
      <c r="H34" s="42">
        <v>43965</v>
      </c>
      <c r="I34" s="55">
        <f t="shared" si="1"/>
        <v>0</v>
      </c>
      <c r="J34" s="58" t="s">
        <v>15</v>
      </c>
      <c r="K34" s="59" t="s">
        <v>13</v>
      </c>
      <c r="L34" s="26"/>
    </row>
    <row r="35" spans="1:12" ht="28.5" x14ac:dyDescent="0.2">
      <c r="A35" s="35" t="s">
        <v>100</v>
      </c>
      <c r="B35" s="37" t="s">
        <v>135</v>
      </c>
      <c r="C35" s="31" t="s">
        <v>56</v>
      </c>
      <c r="D35" s="42">
        <v>43965</v>
      </c>
      <c r="E35" s="33" t="s">
        <v>134</v>
      </c>
      <c r="F35" s="52" t="s">
        <v>13</v>
      </c>
      <c r="G35" s="53" t="s">
        <v>14</v>
      </c>
      <c r="H35" s="42">
        <v>43965</v>
      </c>
      <c r="I35" s="55">
        <f t="shared" ref="I35:I36" si="4">IF(H35=0,0,(NETWORKDAYS(D35,H35)-1))</f>
        <v>0</v>
      </c>
      <c r="J35" s="58" t="s">
        <v>15</v>
      </c>
      <c r="K35" s="59" t="s">
        <v>13</v>
      </c>
      <c r="L35" s="12"/>
    </row>
    <row r="36" spans="1:12" ht="27" customHeight="1" x14ac:dyDescent="0.2">
      <c r="A36" s="35" t="s">
        <v>100</v>
      </c>
      <c r="B36" s="37" t="s">
        <v>136</v>
      </c>
      <c r="C36" s="31" t="s">
        <v>56</v>
      </c>
      <c r="D36" s="42">
        <v>43968</v>
      </c>
      <c r="E36" s="33" t="s">
        <v>137</v>
      </c>
      <c r="F36" s="52" t="s">
        <v>13</v>
      </c>
      <c r="G36" s="53" t="s">
        <v>14</v>
      </c>
      <c r="H36" s="54">
        <v>43969</v>
      </c>
      <c r="I36" s="55">
        <f t="shared" si="4"/>
        <v>0</v>
      </c>
      <c r="J36" s="58" t="s">
        <v>15</v>
      </c>
      <c r="K36" s="59" t="s">
        <v>13</v>
      </c>
      <c r="L36" s="12"/>
    </row>
    <row r="37" spans="1:12" ht="57" x14ac:dyDescent="0.2">
      <c r="A37" s="35" t="s">
        <v>100</v>
      </c>
      <c r="B37" s="37" t="s">
        <v>139</v>
      </c>
      <c r="C37" s="31" t="s">
        <v>56</v>
      </c>
      <c r="D37" s="54">
        <v>43980</v>
      </c>
      <c r="E37" s="33" t="s">
        <v>138</v>
      </c>
      <c r="F37" s="52" t="s">
        <v>13</v>
      </c>
      <c r="G37" s="53" t="s">
        <v>14</v>
      </c>
      <c r="H37" s="54">
        <v>43980</v>
      </c>
      <c r="I37" s="55">
        <f t="shared" si="1"/>
        <v>0</v>
      </c>
      <c r="J37" s="58" t="s">
        <v>15</v>
      </c>
      <c r="K37" s="59" t="s">
        <v>13</v>
      </c>
      <c r="L37" s="12"/>
    </row>
    <row r="38" spans="1:12" ht="15" x14ac:dyDescent="0.2">
      <c r="A38" s="35" t="s">
        <v>100</v>
      </c>
      <c r="B38" s="37" t="s">
        <v>140</v>
      </c>
      <c r="C38" s="31" t="s">
        <v>56</v>
      </c>
      <c r="D38" s="54">
        <v>43990</v>
      </c>
      <c r="E38" s="33" t="s">
        <v>141</v>
      </c>
      <c r="F38" s="52" t="s">
        <v>13</v>
      </c>
      <c r="G38" s="53" t="s">
        <v>14</v>
      </c>
      <c r="H38" s="54">
        <v>43990</v>
      </c>
      <c r="I38" s="55">
        <f t="shared" si="1"/>
        <v>0</v>
      </c>
      <c r="J38" s="58" t="s">
        <v>15</v>
      </c>
      <c r="K38" s="59" t="s">
        <v>13</v>
      </c>
      <c r="L38" s="12"/>
    </row>
    <row r="39" spans="1:12" ht="28.5" x14ac:dyDescent="0.2">
      <c r="A39" s="35" t="s">
        <v>100</v>
      </c>
      <c r="B39" s="37" t="s">
        <v>143</v>
      </c>
      <c r="C39" s="31" t="s">
        <v>56</v>
      </c>
      <c r="D39" s="54">
        <v>43991</v>
      </c>
      <c r="E39" s="33" t="s">
        <v>142</v>
      </c>
      <c r="F39" s="52" t="s">
        <v>13</v>
      </c>
      <c r="G39" s="53" t="s">
        <v>14</v>
      </c>
      <c r="H39" s="54">
        <v>43992</v>
      </c>
      <c r="I39" s="55">
        <f t="shared" si="1"/>
        <v>1</v>
      </c>
      <c r="J39" s="58" t="s">
        <v>15</v>
      </c>
      <c r="K39" s="59" t="s">
        <v>13</v>
      </c>
      <c r="L39" s="12"/>
    </row>
    <row r="40" spans="1:12" ht="27" customHeight="1" x14ac:dyDescent="0.2">
      <c r="A40" s="35" t="s">
        <v>100</v>
      </c>
      <c r="B40" s="37" t="s">
        <v>144</v>
      </c>
      <c r="C40" s="31" t="s">
        <v>56</v>
      </c>
      <c r="D40" s="54">
        <v>43992</v>
      </c>
      <c r="E40" s="33" t="s">
        <v>145</v>
      </c>
      <c r="F40" s="52" t="s">
        <v>13</v>
      </c>
      <c r="G40" s="53" t="s">
        <v>14</v>
      </c>
      <c r="H40" s="54">
        <v>43997</v>
      </c>
      <c r="I40" s="55">
        <f t="shared" si="1"/>
        <v>3</v>
      </c>
      <c r="J40" s="58" t="s">
        <v>15</v>
      </c>
      <c r="K40" s="59" t="s">
        <v>13</v>
      </c>
      <c r="L40" s="12"/>
    </row>
    <row r="41" spans="1:12" ht="28.5" x14ac:dyDescent="0.2">
      <c r="A41" s="35" t="s">
        <v>100</v>
      </c>
      <c r="B41" s="37" t="s">
        <v>147</v>
      </c>
      <c r="C41" s="31" t="s">
        <v>56</v>
      </c>
      <c r="D41" s="54">
        <v>44000</v>
      </c>
      <c r="E41" s="33" t="s">
        <v>146</v>
      </c>
      <c r="F41" s="52" t="s">
        <v>13</v>
      </c>
      <c r="G41" s="53" t="s">
        <v>14</v>
      </c>
      <c r="H41" s="54">
        <v>44000</v>
      </c>
      <c r="I41" s="55">
        <f t="shared" ref="I41:I42" si="5">IF(H41=0,0,(NETWORKDAYS(D41,H41)-1))</f>
        <v>0</v>
      </c>
      <c r="J41" s="58" t="s">
        <v>15</v>
      </c>
      <c r="K41" s="59" t="s">
        <v>13</v>
      </c>
      <c r="L41" s="12"/>
    </row>
    <row r="42" spans="1:12" ht="42.75" x14ac:dyDescent="0.2">
      <c r="A42" s="35" t="s">
        <v>100</v>
      </c>
      <c r="B42" s="37" t="s">
        <v>148</v>
      </c>
      <c r="C42" s="31" t="s">
        <v>56</v>
      </c>
      <c r="D42" s="54">
        <v>44007</v>
      </c>
      <c r="E42" s="33" t="s">
        <v>149</v>
      </c>
      <c r="F42" s="52" t="s">
        <v>13</v>
      </c>
      <c r="G42" s="53" t="s">
        <v>14</v>
      </c>
      <c r="H42" s="54">
        <v>44007</v>
      </c>
      <c r="I42" s="55">
        <f t="shared" si="5"/>
        <v>0</v>
      </c>
      <c r="J42" s="58" t="s">
        <v>15</v>
      </c>
      <c r="K42" s="59" t="s">
        <v>13</v>
      </c>
      <c r="L42" s="12"/>
    </row>
    <row r="43" spans="1:12" ht="15" x14ac:dyDescent="0.2">
      <c r="A43" s="35" t="s">
        <v>100</v>
      </c>
      <c r="B43" s="37" t="s">
        <v>152</v>
      </c>
      <c r="C43" s="31" t="s">
        <v>56</v>
      </c>
      <c r="D43" s="54">
        <v>44011</v>
      </c>
      <c r="E43" s="33" t="s">
        <v>150</v>
      </c>
      <c r="F43" s="52" t="s">
        <v>13</v>
      </c>
      <c r="G43" s="53" t="s">
        <v>14</v>
      </c>
      <c r="H43" s="54">
        <v>44011</v>
      </c>
      <c r="I43" s="55">
        <f t="shared" si="1"/>
        <v>0</v>
      </c>
      <c r="J43" s="58" t="s">
        <v>15</v>
      </c>
      <c r="K43" s="59" t="s">
        <v>13</v>
      </c>
      <c r="L43" s="12"/>
    </row>
    <row r="44" spans="1:12" ht="28.5" x14ac:dyDescent="0.2">
      <c r="A44" s="35" t="s">
        <v>100</v>
      </c>
      <c r="B44" s="37" t="s">
        <v>153</v>
      </c>
      <c r="C44" s="31" t="s">
        <v>56</v>
      </c>
      <c r="D44" s="54">
        <v>44012</v>
      </c>
      <c r="E44" s="33" t="s">
        <v>151</v>
      </c>
      <c r="F44" s="52" t="s">
        <v>13</v>
      </c>
      <c r="G44" s="53" t="s">
        <v>14</v>
      </c>
      <c r="H44" s="54">
        <v>44012</v>
      </c>
      <c r="I44" s="55">
        <f t="shared" si="1"/>
        <v>0</v>
      </c>
      <c r="J44" s="58" t="s">
        <v>15</v>
      </c>
      <c r="K44" s="59" t="s">
        <v>13</v>
      </c>
      <c r="L44" s="12"/>
    </row>
    <row r="45" spans="1:12" ht="71.25" x14ac:dyDescent="0.2">
      <c r="A45" s="35" t="s">
        <v>221</v>
      </c>
      <c r="B45" s="37" t="s">
        <v>154</v>
      </c>
      <c r="C45" s="31" t="s">
        <v>56</v>
      </c>
      <c r="D45" s="54">
        <v>44013</v>
      </c>
      <c r="E45" s="33" t="s">
        <v>155</v>
      </c>
      <c r="F45" s="52" t="s">
        <v>13</v>
      </c>
      <c r="G45" s="53" t="s">
        <v>14</v>
      </c>
      <c r="H45" s="54">
        <v>44014</v>
      </c>
      <c r="I45" s="55">
        <f t="shared" ref="I45:I49" si="6">IF(H45=0,0,(NETWORKDAYS(D45,H45)-1))</f>
        <v>1</v>
      </c>
      <c r="J45" s="58" t="s">
        <v>15</v>
      </c>
      <c r="K45" s="59" t="s">
        <v>13</v>
      </c>
      <c r="L45" s="12"/>
    </row>
    <row r="46" spans="1:12" ht="42.75" x14ac:dyDescent="0.2">
      <c r="A46" s="47" t="s">
        <v>221</v>
      </c>
      <c r="B46" s="37" t="s">
        <v>156</v>
      </c>
      <c r="C46" s="31" t="s">
        <v>56</v>
      </c>
      <c r="D46" s="54">
        <v>44014</v>
      </c>
      <c r="E46" s="33" t="s">
        <v>157</v>
      </c>
      <c r="F46" s="52" t="s">
        <v>13</v>
      </c>
      <c r="G46" s="53" t="s">
        <v>14</v>
      </c>
      <c r="H46" s="54">
        <v>44014</v>
      </c>
      <c r="I46" s="55">
        <f t="shared" si="6"/>
        <v>0</v>
      </c>
      <c r="J46" s="58" t="s">
        <v>15</v>
      </c>
      <c r="K46" s="59" t="s">
        <v>13</v>
      </c>
      <c r="L46" s="12"/>
    </row>
    <row r="47" spans="1:12" ht="57" customHeight="1" x14ac:dyDescent="0.2">
      <c r="A47" s="47" t="s">
        <v>221</v>
      </c>
      <c r="B47" s="37" t="s">
        <v>159</v>
      </c>
      <c r="C47" s="31" t="s">
        <v>56</v>
      </c>
      <c r="D47" s="54">
        <v>44019</v>
      </c>
      <c r="E47" s="33" t="s">
        <v>158</v>
      </c>
      <c r="F47" s="52" t="s">
        <v>13</v>
      </c>
      <c r="G47" s="53" t="s">
        <v>14</v>
      </c>
      <c r="H47" s="54">
        <v>44019</v>
      </c>
      <c r="I47" s="55">
        <f t="shared" si="6"/>
        <v>0</v>
      </c>
      <c r="J47" s="58" t="s">
        <v>15</v>
      </c>
      <c r="K47" s="59" t="s">
        <v>13</v>
      </c>
      <c r="L47" s="12"/>
    </row>
    <row r="48" spans="1:12" ht="28.5" x14ac:dyDescent="0.2">
      <c r="A48" s="47" t="s">
        <v>221</v>
      </c>
      <c r="B48" s="48" t="s">
        <v>160</v>
      </c>
      <c r="C48" s="31" t="s">
        <v>56</v>
      </c>
      <c r="D48" s="54">
        <v>44019</v>
      </c>
      <c r="E48" s="44" t="s">
        <v>166</v>
      </c>
      <c r="F48" s="52" t="s">
        <v>13</v>
      </c>
      <c r="G48" s="53" t="s">
        <v>14</v>
      </c>
      <c r="H48" s="54">
        <v>44019</v>
      </c>
      <c r="I48" s="55">
        <f t="shared" si="6"/>
        <v>0</v>
      </c>
      <c r="J48" s="58" t="s">
        <v>15</v>
      </c>
      <c r="K48" s="59" t="s">
        <v>13</v>
      </c>
      <c r="L48" s="12"/>
    </row>
    <row r="49" spans="1:12" ht="57" x14ac:dyDescent="0.2">
      <c r="A49" s="47" t="s">
        <v>221</v>
      </c>
      <c r="B49" s="48" t="s">
        <v>161</v>
      </c>
      <c r="C49" s="31" t="s">
        <v>56</v>
      </c>
      <c r="D49" s="54">
        <v>44021</v>
      </c>
      <c r="E49" s="44" t="s">
        <v>167</v>
      </c>
      <c r="F49" s="52" t="s">
        <v>13</v>
      </c>
      <c r="G49" s="53" t="s">
        <v>14</v>
      </c>
      <c r="H49" s="54">
        <v>44021</v>
      </c>
      <c r="I49" s="55">
        <f t="shared" si="6"/>
        <v>0</v>
      </c>
      <c r="J49" s="58" t="s">
        <v>15</v>
      </c>
      <c r="K49" s="59" t="s">
        <v>13</v>
      </c>
      <c r="L49" s="12"/>
    </row>
    <row r="50" spans="1:12" ht="42.75" x14ac:dyDescent="0.2">
      <c r="A50" s="47" t="s">
        <v>221</v>
      </c>
      <c r="B50" s="48" t="s">
        <v>162</v>
      </c>
      <c r="C50" s="31" t="s">
        <v>56</v>
      </c>
      <c r="D50" s="54">
        <v>44021</v>
      </c>
      <c r="E50" s="44" t="s">
        <v>168</v>
      </c>
      <c r="F50" s="52" t="s">
        <v>13</v>
      </c>
      <c r="G50" s="53" t="s">
        <v>14</v>
      </c>
      <c r="H50" s="54">
        <v>44021</v>
      </c>
      <c r="I50" s="55">
        <f t="shared" si="1"/>
        <v>0</v>
      </c>
      <c r="J50" s="58" t="s">
        <v>15</v>
      </c>
      <c r="K50" s="59" t="s">
        <v>13</v>
      </c>
      <c r="L50" s="12"/>
    </row>
    <row r="51" spans="1:12" ht="57" x14ac:dyDescent="0.2">
      <c r="A51" s="47" t="s">
        <v>221</v>
      </c>
      <c r="B51" s="48" t="s">
        <v>163</v>
      </c>
      <c r="C51" s="31" t="s">
        <v>56</v>
      </c>
      <c r="D51" s="54">
        <v>44025</v>
      </c>
      <c r="E51" s="44" t="s">
        <v>169</v>
      </c>
      <c r="F51" s="52" t="s">
        <v>13</v>
      </c>
      <c r="G51" s="53" t="s">
        <v>14</v>
      </c>
      <c r="H51" s="54">
        <v>44025</v>
      </c>
      <c r="I51" s="55">
        <f t="shared" si="1"/>
        <v>0</v>
      </c>
      <c r="J51" s="58" t="s">
        <v>15</v>
      </c>
      <c r="K51" s="59" t="s">
        <v>13</v>
      </c>
      <c r="L51" s="12"/>
    </row>
    <row r="52" spans="1:12" ht="28.5" x14ac:dyDescent="0.2">
      <c r="A52" s="47" t="s">
        <v>221</v>
      </c>
      <c r="B52" s="48" t="s">
        <v>164</v>
      </c>
      <c r="C52" s="39" t="s">
        <v>56</v>
      </c>
      <c r="D52" s="54">
        <v>44025</v>
      </c>
      <c r="E52" s="44" t="s">
        <v>170</v>
      </c>
      <c r="F52" s="52" t="s">
        <v>13</v>
      </c>
      <c r="G52" s="53" t="s">
        <v>14</v>
      </c>
      <c r="H52" s="54">
        <v>44025</v>
      </c>
      <c r="I52" s="55">
        <f t="shared" si="1"/>
        <v>0</v>
      </c>
      <c r="J52" s="58" t="s">
        <v>15</v>
      </c>
      <c r="K52" s="59" t="s">
        <v>13</v>
      </c>
      <c r="L52" s="12"/>
    </row>
    <row r="53" spans="1:12" ht="42.75" x14ac:dyDescent="0.2">
      <c r="A53" s="47" t="s">
        <v>221</v>
      </c>
      <c r="B53" s="48" t="s">
        <v>165</v>
      </c>
      <c r="C53" s="31" t="s">
        <v>56</v>
      </c>
      <c r="D53" s="54">
        <v>44026</v>
      </c>
      <c r="E53" s="44" t="s">
        <v>171</v>
      </c>
      <c r="F53" s="52" t="s">
        <v>13</v>
      </c>
      <c r="G53" s="53" t="s">
        <v>14</v>
      </c>
      <c r="H53" s="54">
        <v>44027</v>
      </c>
      <c r="I53" s="55">
        <f t="shared" si="1"/>
        <v>1</v>
      </c>
      <c r="J53" s="58" t="s">
        <v>15</v>
      </c>
      <c r="K53" s="59" t="s">
        <v>13</v>
      </c>
      <c r="L53" s="12"/>
    </row>
    <row r="54" spans="1:12" ht="28.5" x14ac:dyDescent="0.2">
      <c r="A54" s="47" t="s">
        <v>221</v>
      </c>
      <c r="B54" s="48" t="s">
        <v>172</v>
      </c>
      <c r="C54" s="31" t="s">
        <v>56</v>
      </c>
      <c r="D54" s="54">
        <v>44027</v>
      </c>
      <c r="E54" s="45" t="s">
        <v>180</v>
      </c>
      <c r="F54" s="52" t="s">
        <v>13</v>
      </c>
      <c r="G54" s="53" t="s">
        <v>14</v>
      </c>
      <c r="H54" s="54">
        <v>44027</v>
      </c>
      <c r="I54" s="55">
        <f t="shared" si="1"/>
        <v>0</v>
      </c>
      <c r="J54" s="58" t="s">
        <v>15</v>
      </c>
      <c r="K54" s="59" t="s">
        <v>13</v>
      </c>
      <c r="L54" s="27"/>
    </row>
    <row r="55" spans="1:12" ht="42.75" x14ac:dyDescent="0.2">
      <c r="A55" s="47" t="s">
        <v>221</v>
      </c>
      <c r="B55" s="48" t="s">
        <v>173</v>
      </c>
      <c r="C55" s="31" t="s">
        <v>56</v>
      </c>
      <c r="D55" s="54">
        <v>44029</v>
      </c>
      <c r="E55" s="45" t="s">
        <v>181</v>
      </c>
      <c r="F55" s="52" t="s">
        <v>13</v>
      </c>
      <c r="G55" s="53" t="s">
        <v>14</v>
      </c>
      <c r="H55" s="54">
        <v>44029</v>
      </c>
      <c r="I55" s="55">
        <f t="shared" si="1"/>
        <v>0</v>
      </c>
      <c r="J55" s="58" t="s">
        <v>15</v>
      </c>
      <c r="K55" s="59" t="s">
        <v>13</v>
      </c>
      <c r="L55" s="12"/>
    </row>
    <row r="56" spans="1:12" ht="28.5" x14ac:dyDescent="0.2">
      <c r="A56" s="47" t="s">
        <v>221</v>
      </c>
      <c r="B56" s="48" t="s">
        <v>174</v>
      </c>
      <c r="C56" s="31" t="s">
        <v>56</v>
      </c>
      <c r="D56" s="54">
        <v>44033</v>
      </c>
      <c r="E56" s="45" t="s">
        <v>182</v>
      </c>
      <c r="F56" s="52" t="s">
        <v>13</v>
      </c>
      <c r="G56" s="53" t="s">
        <v>14</v>
      </c>
      <c r="H56" s="54">
        <v>44033</v>
      </c>
      <c r="I56" s="55">
        <f t="shared" si="1"/>
        <v>0</v>
      </c>
      <c r="J56" s="58" t="s">
        <v>15</v>
      </c>
      <c r="K56" s="59" t="s">
        <v>13</v>
      </c>
      <c r="L56" s="12"/>
    </row>
    <row r="57" spans="1:12" ht="28.5" x14ac:dyDescent="0.2">
      <c r="A57" s="47" t="s">
        <v>221</v>
      </c>
      <c r="B57" s="48" t="s">
        <v>175</v>
      </c>
      <c r="C57" s="31" t="s">
        <v>56</v>
      </c>
      <c r="D57" s="54">
        <v>44035</v>
      </c>
      <c r="E57" s="45" t="s">
        <v>183</v>
      </c>
      <c r="F57" s="52" t="s">
        <v>13</v>
      </c>
      <c r="G57" s="53" t="s">
        <v>14</v>
      </c>
      <c r="H57" s="54">
        <v>44036</v>
      </c>
      <c r="I57" s="55">
        <f t="shared" si="1"/>
        <v>1</v>
      </c>
      <c r="J57" s="58" t="s">
        <v>15</v>
      </c>
      <c r="K57" s="59" t="s">
        <v>13</v>
      </c>
      <c r="L57" s="12"/>
    </row>
    <row r="58" spans="1:12" ht="28.5" x14ac:dyDescent="0.2">
      <c r="A58" s="47" t="s">
        <v>221</v>
      </c>
      <c r="B58" s="49" t="s">
        <v>176</v>
      </c>
      <c r="C58" s="31" t="s">
        <v>56</v>
      </c>
      <c r="D58" s="54">
        <v>44042</v>
      </c>
      <c r="E58" s="45" t="s">
        <v>184</v>
      </c>
      <c r="F58" s="52" t="s">
        <v>13</v>
      </c>
      <c r="G58" s="53" t="s">
        <v>14</v>
      </c>
      <c r="H58" s="54">
        <v>44053</v>
      </c>
      <c r="I58" s="55">
        <f t="shared" ref="I58" si="7">IF(H58=0,0,(NETWORKDAYS(D58,H58)-1))</f>
        <v>7</v>
      </c>
      <c r="J58" s="58" t="s">
        <v>15</v>
      </c>
      <c r="K58" s="59" t="s">
        <v>13</v>
      </c>
      <c r="L58" s="12"/>
    </row>
    <row r="59" spans="1:12" ht="28.5" x14ac:dyDescent="0.2">
      <c r="A59" s="47" t="s">
        <v>221</v>
      </c>
      <c r="B59" s="48" t="s">
        <v>177</v>
      </c>
      <c r="C59" s="31" t="s">
        <v>56</v>
      </c>
      <c r="D59" s="54">
        <v>44049</v>
      </c>
      <c r="E59" s="45" t="s">
        <v>185</v>
      </c>
      <c r="F59" s="52" t="s">
        <v>13</v>
      </c>
      <c r="G59" s="53" t="s">
        <v>14</v>
      </c>
      <c r="H59" s="54">
        <v>44053</v>
      </c>
      <c r="I59" s="55">
        <f t="shared" ref="I59" si="8">IF(H59=0,0,(NETWORKDAYS(D59,H59)-1))</f>
        <v>2</v>
      </c>
      <c r="J59" s="58" t="s">
        <v>15</v>
      </c>
      <c r="K59" s="59" t="s">
        <v>13</v>
      </c>
      <c r="L59" s="12"/>
    </row>
    <row r="60" spans="1:12" ht="42.75" x14ac:dyDescent="0.2">
      <c r="A60" s="47" t="s">
        <v>221</v>
      </c>
      <c r="B60" s="48" t="s">
        <v>178</v>
      </c>
      <c r="C60" s="31" t="s">
        <v>56</v>
      </c>
      <c r="D60" s="54">
        <v>44049</v>
      </c>
      <c r="E60" s="45" t="s">
        <v>186</v>
      </c>
      <c r="F60" s="52" t="s">
        <v>13</v>
      </c>
      <c r="G60" s="53" t="s">
        <v>14</v>
      </c>
      <c r="H60" s="54">
        <v>44053</v>
      </c>
      <c r="I60" s="55">
        <f t="shared" ref="I60" si="9">IF(H60=0,0,(NETWORKDAYS(D60,H60)-1))</f>
        <v>2</v>
      </c>
      <c r="J60" s="58" t="s">
        <v>15</v>
      </c>
      <c r="K60" s="59" t="s">
        <v>13</v>
      </c>
      <c r="L60" s="12"/>
    </row>
    <row r="61" spans="1:12" ht="42.75" x14ac:dyDescent="0.2">
      <c r="A61" s="47" t="s">
        <v>221</v>
      </c>
      <c r="B61" s="48" t="s">
        <v>66</v>
      </c>
      <c r="C61" s="31" t="s">
        <v>56</v>
      </c>
      <c r="D61" s="54">
        <v>44053</v>
      </c>
      <c r="E61" s="45" t="s">
        <v>67</v>
      </c>
      <c r="F61" s="52" t="s">
        <v>13</v>
      </c>
      <c r="G61" s="53" t="s">
        <v>14</v>
      </c>
      <c r="H61" s="54">
        <v>44053</v>
      </c>
      <c r="I61" s="55">
        <f t="shared" si="1"/>
        <v>0</v>
      </c>
      <c r="J61" s="58" t="s">
        <v>15</v>
      </c>
      <c r="K61" s="59" t="s">
        <v>13</v>
      </c>
      <c r="L61" s="12"/>
    </row>
    <row r="62" spans="1:12" ht="28.5" x14ac:dyDescent="0.2">
      <c r="A62" s="47" t="s">
        <v>221</v>
      </c>
      <c r="B62" s="48" t="s">
        <v>179</v>
      </c>
      <c r="C62" s="31" t="s">
        <v>56</v>
      </c>
      <c r="D62" s="54">
        <v>44053</v>
      </c>
      <c r="E62" s="45" t="s">
        <v>187</v>
      </c>
      <c r="F62" s="52" t="s">
        <v>13</v>
      </c>
      <c r="G62" s="53" t="s">
        <v>14</v>
      </c>
      <c r="H62" s="54">
        <v>44053</v>
      </c>
      <c r="I62" s="55">
        <f t="shared" si="1"/>
        <v>0</v>
      </c>
      <c r="J62" s="58" t="s">
        <v>15</v>
      </c>
      <c r="K62" s="59" t="s">
        <v>13</v>
      </c>
      <c r="L62" s="12"/>
    </row>
    <row r="63" spans="1:12" ht="15" x14ac:dyDescent="0.2">
      <c r="A63" s="47" t="s">
        <v>221</v>
      </c>
      <c r="B63" s="48" t="s">
        <v>188</v>
      </c>
      <c r="C63" s="31" t="s">
        <v>56</v>
      </c>
      <c r="D63" s="54">
        <v>44054</v>
      </c>
      <c r="E63" s="44" t="s">
        <v>196</v>
      </c>
      <c r="F63" s="52" t="s">
        <v>13</v>
      </c>
      <c r="G63" s="53" t="s">
        <v>14</v>
      </c>
      <c r="H63" s="54">
        <v>44055</v>
      </c>
      <c r="I63" s="55">
        <f t="shared" ref="I63:I64" si="10">IF(H63=0,0,(NETWORKDAYS(D63,H63)-1))</f>
        <v>1</v>
      </c>
      <c r="J63" s="58" t="s">
        <v>15</v>
      </c>
      <c r="K63" s="59" t="s">
        <v>13</v>
      </c>
      <c r="L63" s="12"/>
    </row>
    <row r="64" spans="1:12" ht="15" x14ac:dyDescent="0.2">
      <c r="A64" s="47" t="s">
        <v>221</v>
      </c>
      <c r="B64" s="48" t="s">
        <v>189</v>
      </c>
      <c r="C64" s="31" t="s">
        <v>56</v>
      </c>
      <c r="D64" s="54">
        <v>44055</v>
      </c>
      <c r="E64" s="44" t="s">
        <v>197</v>
      </c>
      <c r="F64" s="52" t="s">
        <v>13</v>
      </c>
      <c r="G64" s="53" t="s">
        <v>14</v>
      </c>
      <c r="H64" s="54">
        <v>44055</v>
      </c>
      <c r="I64" s="55">
        <f t="shared" si="10"/>
        <v>0</v>
      </c>
      <c r="J64" s="58" t="s">
        <v>15</v>
      </c>
      <c r="K64" s="59" t="s">
        <v>13</v>
      </c>
      <c r="L64" s="12"/>
    </row>
    <row r="65" spans="1:12" ht="28.5" x14ac:dyDescent="0.2">
      <c r="A65" s="47" t="s">
        <v>221</v>
      </c>
      <c r="B65" s="48" t="s">
        <v>190</v>
      </c>
      <c r="C65" s="31" t="s">
        <v>56</v>
      </c>
      <c r="D65" s="54">
        <v>44056</v>
      </c>
      <c r="E65" s="44" t="s">
        <v>198</v>
      </c>
      <c r="F65" s="52" t="s">
        <v>13</v>
      </c>
      <c r="G65" s="53" t="s">
        <v>14</v>
      </c>
      <c r="H65" s="54">
        <v>44057</v>
      </c>
      <c r="I65" s="55">
        <f t="shared" si="1"/>
        <v>1</v>
      </c>
      <c r="J65" s="58" t="s">
        <v>15</v>
      </c>
      <c r="K65" s="59" t="s">
        <v>13</v>
      </c>
      <c r="L65" s="12"/>
    </row>
    <row r="66" spans="1:12" ht="57" x14ac:dyDescent="0.2">
      <c r="A66" s="47" t="s">
        <v>221</v>
      </c>
      <c r="B66" s="48" t="s">
        <v>191</v>
      </c>
      <c r="C66" s="31" t="s">
        <v>56</v>
      </c>
      <c r="D66" s="54">
        <v>44060</v>
      </c>
      <c r="E66" s="44" t="s">
        <v>199</v>
      </c>
      <c r="F66" s="52" t="s">
        <v>13</v>
      </c>
      <c r="G66" s="53" t="s">
        <v>14</v>
      </c>
      <c r="H66" s="54">
        <v>44060</v>
      </c>
      <c r="I66" s="55">
        <f t="shared" si="1"/>
        <v>0</v>
      </c>
      <c r="J66" s="58" t="s">
        <v>15</v>
      </c>
      <c r="K66" s="59" t="s">
        <v>13</v>
      </c>
      <c r="L66" s="12"/>
    </row>
    <row r="67" spans="1:12" ht="28.5" x14ac:dyDescent="0.2">
      <c r="A67" s="47" t="s">
        <v>221</v>
      </c>
      <c r="B67" s="48" t="s">
        <v>192</v>
      </c>
      <c r="C67" s="31" t="s">
        <v>56</v>
      </c>
      <c r="D67" s="54">
        <v>44067</v>
      </c>
      <c r="E67" s="44" t="s">
        <v>200</v>
      </c>
      <c r="F67" s="52" t="s">
        <v>13</v>
      </c>
      <c r="G67" s="53" t="s">
        <v>14</v>
      </c>
      <c r="H67" s="54">
        <v>44067</v>
      </c>
      <c r="I67" s="55">
        <f t="shared" si="1"/>
        <v>0</v>
      </c>
      <c r="J67" s="58" t="s">
        <v>15</v>
      </c>
      <c r="K67" s="59" t="s">
        <v>13</v>
      </c>
      <c r="L67" s="12"/>
    </row>
    <row r="68" spans="1:12" ht="15" x14ac:dyDescent="0.2">
      <c r="A68" s="47" t="s">
        <v>221</v>
      </c>
      <c r="B68" s="48" t="s">
        <v>193</v>
      </c>
      <c r="C68" s="31" t="s">
        <v>56</v>
      </c>
      <c r="D68" s="54">
        <v>44076</v>
      </c>
      <c r="E68" s="44" t="s">
        <v>201</v>
      </c>
      <c r="F68" s="52" t="s">
        <v>13</v>
      </c>
      <c r="G68" s="53" t="s">
        <v>14</v>
      </c>
      <c r="H68" s="54">
        <v>44077</v>
      </c>
      <c r="I68" s="55">
        <f t="shared" si="1"/>
        <v>1</v>
      </c>
      <c r="J68" s="58" t="s">
        <v>15</v>
      </c>
      <c r="K68" s="59" t="s">
        <v>13</v>
      </c>
      <c r="L68" s="12"/>
    </row>
    <row r="69" spans="1:12" ht="42.75" x14ac:dyDescent="0.2">
      <c r="A69" s="47" t="s">
        <v>221</v>
      </c>
      <c r="B69" s="48" t="s">
        <v>194</v>
      </c>
      <c r="C69" s="31" t="s">
        <v>56</v>
      </c>
      <c r="D69" s="54">
        <v>44077</v>
      </c>
      <c r="E69" s="44" t="s">
        <v>202</v>
      </c>
      <c r="F69" s="52" t="s">
        <v>13</v>
      </c>
      <c r="G69" s="53" t="s">
        <v>14</v>
      </c>
      <c r="H69" s="54">
        <v>44077</v>
      </c>
      <c r="I69" s="55">
        <f t="shared" ref="I69:I105" si="11">IF(H69=0,0,(NETWORKDAYS(D69,H69)-1))</f>
        <v>0</v>
      </c>
      <c r="J69" s="58" t="s">
        <v>15</v>
      </c>
      <c r="K69" s="59" t="s">
        <v>13</v>
      </c>
      <c r="L69" s="12"/>
    </row>
    <row r="70" spans="1:12" ht="29.25" customHeight="1" x14ac:dyDescent="0.2">
      <c r="A70" s="47" t="s">
        <v>221</v>
      </c>
      <c r="B70" s="48" t="s">
        <v>195</v>
      </c>
      <c r="C70" s="32" t="s">
        <v>56</v>
      </c>
      <c r="D70" s="54">
        <v>44078</v>
      </c>
      <c r="E70" s="44" t="s">
        <v>203</v>
      </c>
      <c r="F70" s="52" t="s">
        <v>13</v>
      </c>
      <c r="G70" s="53" t="s">
        <v>14</v>
      </c>
      <c r="H70" s="54">
        <v>44078</v>
      </c>
      <c r="I70" s="32">
        <f t="shared" si="11"/>
        <v>0</v>
      </c>
      <c r="J70" s="58" t="s">
        <v>15</v>
      </c>
      <c r="K70" s="59" t="s">
        <v>13</v>
      </c>
      <c r="L70" s="12"/>
    </row>
    <row r="71" spans="1:12" ht="35.25" customHeight="1" x14ac:dyDescent="0.2">
      <c r="A71" s="47" t="s">
        <v>221</v>
      </c>
      <c r="B71" s="50" t="s">
        <v>204</v>
      </c>
      <c r="C71" s="31" t="s">
        <v>56</v>
      </c>
      <c r="D71" s="54">
        <v>44081</v>
      </c>
      <c r="E71" s="46" t="s">
        <v>213</v>
      </c>
      <c r="F71" s="52" t="s">
        <v>13</v>
      </c>
      <c r="G71" s="53" t="s">
        <v>14</v>
      </c>
      <c r="H71" s="54">
        <v>44082</v>
      </c>
      <c r="I71" s="32">
        <f t="shared" si="11"/>
        <v>1</v>
      </c>
      <c r="J71" s="58" t="s">
        <v>15</v>
      </c>
      <c r="K71" s="59" t="s">
        <v>13</v>
      </c>
      <c r="L71" s="12"/>
    </row>
    <row r="72" spans="1:12" ht="47.25" customHeight="1" x14ac:dyDescent="0.2">
      <c r="A72" s="47" t="s">
        <v>221</v>
      </c>
      <c r="B72" s="50" t="s">
        <v>205</v>
      </c>
      <c r="C72" s="31" t="s">
        <v>56</v>
      </c>
      <c r="D72" s="54">
        <v>44082</v>
      </c>
      <c r="E72" s="46" t="s">
        <v>214</v>
      </c>
      <c r="F72" s="52" t="s">
        <v>13</v>
      </c>
      <c r="G72" s="53" t="s">
        <v>14</v>
      </c>
      <c r="H72" s="54">
        <v>44082</v>
      </c>
      <c r="I72" s="32">
        <f t="shared" si="11"/>
        <v>0</v>
      </c>
      <c r="J72" s="58" t="s">
        <v>15</v>
      </c>
      <c r="K72" s="59" t="s">
        <v>13</v>
      </c>
      <c r="L72" s="12"/>
    </row>
    <row r="73" spans="1:12" ht="40.5" customHeight="1" x14ac:dyDescent="0.2">
      <c r="A73" s="47" t="s">
        <v>221</v>
      </c>
      <c r="B73" s="50" t="s">
        <v>206</v>
      </c>
      <c r="C73" s="31" t="s">
        <v>56</v>
      </c>
      <c r="D73" s="54">
        <v>44090</v>
      </c>
      <c r="E73" s="46" t="s">
        <v>215</v>
      </c>
      <c r="F73" s="52" t="s">
        <v>13</v>
      </c>
      <c r="G73" s="53" t="s">
        <v>14</v>
      </c>
      <c r="H73" s="54">
        <v>44090</v>
      </c>
      <c r="I73" s="32">
        <f t="shared" si="11"/>
        <v>0</v>
      </c>
      <c r="J73" s="58" t="s">
        <v>15</v>
      </c>
      <c r="K73" s="59" t="s">
        <v>13</v>
      </c>
      <c r="L73" s="12"/>
    </row>
    <row r="74" spans="1:12" ht="45" customHeight="1" x14ac:dyDescent="0.2">
      <c r="A74" s="47" t="s">
        <v>221</v>
      </c>
      <c r="B74" s="50" t="s">
        <v>207</v>
      </c>
      <c r="C74" s="31" t="s">
        <v>56</v>
      </c>
      <c r="D74" s="54">
        <v>44097</v>
      </c>
      <c r="E74" s="46" t="s">
        <v>216</v>
      </c>
      <c r="F74" s="52" t="s">
        <v>13</v>
      </c>
      <c r="G74" s="53" t="s">
        <v>14</v>
      </c>
      <c r="H74" s="54">
        <v>44097</v>
      </c>
      <c r="I74" s="32">
        <f t="shared" si="11"/>
        <v>0</v>
      </c>
      <c r="J74" s="58" t="s">
        <v>15</v>
      </c>
      <c r="K74" s="59" t="s">
        <v>13</v>
      </c>
      <c r="L74" s="12"/>
    </row>
    <row r="75" spans="1:12" ht="50.25" customHeight="1" x14ac:dyDescent="0.2">
      <c r="A75" s="47" t="s">
        <v>221</v>
      </c>
      <c r="B75" s="50" t="s">
        <v>208</v>
      </c>
      <c r="C75" s="31" t="s">
        <v>56</v>
      </c>
      <c r="D75" s="54">
        <v>44097</v>
      </c>
      <c r="E75" s="46" t="s">
        <v>217</v>
      </c>
      <c r="F75" s="52" t="s">
        <v>13</v>
      </c>
      <c r="G75" s="53" t="s">
        <v>14</v>
      </c>
      <c r="H75" s="54">
        <v>44097</v>
      </c>
      <c r="I75" s="32">
        <f t="shared" si="11"/>
        <v>0</v>
      </c>
      <c r="J75" s="58" t="s">
        <v>15</v>
      </c>
      <c r="K75" s="59" t="s">
        <v>13</v>
      </c>
      <c r="L75" s="12"/>
    </row>
    <row r="76" spans="1:12" ht="48.75" customHeight="1" x14ac:dyDescent="0.2">
      <c r="A76" s="47" t="s">
        <v>221</v>
      </c>
      <c r="B76" s="50" t="s">
        <v>209</v>
      </c>
      <c r="C76" s="31" t="s">
        <v>56</v>
      </c>
      <c r="D76" s="54">
        <v>44097</v>
      </c>
      <c r="E76" s="46" t="s">
        <v>218</v>
      </c>
      <c r="F76" s="52" t="s">
        <v>13</v>
      </c>
      <c r="G76" s="53" t="s">
        <v>14</v>
      </c>
      <c r="H76" s="54">
        <v>44097</v>
      </c>
      <c r="I76" s="32">
        <f t="shared" si="11"/>
        <v>0</v>
      </c>
      <c r="J76" s="58" t="s">
        <v>15</v>
      </c>
      <c r="K76" s="59" t="s">
        <v>13</v>
      </c>
      <c r="L76" s="12"/>
    </row>
    <row r="77" spans="1:12" ht="42.75" customHeight="1" x14ac:dyDescent="0.2">
      <c r="A77" s="47" t="s">
        <v>221</v>
      </c>
      <c r="B77" s="50" t="s">
        <v>210</v>
      </c>
      <c r="C77" s="32" t="s">
        <v>56</v>
      </c>
      <c r="D77" s="54">
        <v>44098</v>
      </c>
      <c r="E77" s="46" t="s">
        <v>217</v>
      </c>
      <c r="F77" s="52" t="s">
        <v>13</v>
      </c>
      <c r="G77" s="53" t="s">
        <v>14</v>
      </c>
      <c r="H77" s="54">
        <v>44102</v>
      </c>
      <c r="I77" s="32">
        <f t="shared" si="11"/>
        <v>2</v>
      </c>
      <c r="J77" s="58" t="s">
        <v>15</v>
      </c>
      <c r="K77" s="59" t="s">
        <v>13</v>
      </c>
      <c r="L77" s="12"/>
    </row>
    <row r="78" spans="1:12" ht="42" customHeight="1" x14ac:dyDescent="0.2">
      <c r="A78" s="47" t="s">
        <v>221</v>
      </c>
      <c r="B78" s="50" t="s">
        <v>211</v>
      </c>
      <c r="C78" s="32" t="s">
        <v>56</v>
      </c>
      <c r="D78" s="54">
        <v>44099</v>
      </c>
      <c r="E78" s="46" t="s">
        <v>219</v>
      </c>
      <c r="F78" s="52" t="s">
        <v>13</v>
      </c>
      <c r="G78" s="53" t="s">
        <v>14</v>
      </c>
      <c r="H78" s="54">
        <v>44099</v>
      </c>
      <c r="I78" s="32">
        <f t="shared" si="11"/>
        <v>0</v>
      </c>
      <c r="J78" s="58" t="s">
        <v>15</v>
      </c>
      <c r="K78" s="59" t="s">
        <v>13</v>
      </c>
      <c r="L78" s="12"/>
    </row>
    <row r="79" spans="1:12" ht="45.75" customHeight="1" x14ac:dyDescent="0.2">
      <c r="A79" s="47" t="s">
        <v>221</v>
      </c>
      <c r="B79" s="50" t="s">
        <v>212</v>
      </c>
      <c r="C79" s="32" t="s">
        <v>56</v>
      </c>
      <c r="D79" s="54">
        <v>44103</v>
      </c>
      <c r="E79" s="46" t="s">
        <v>220</v>
      </c>
      <c r="F79" s="52" t="s">
        <v>13</v>
      </c>
      <c r="G79" s="53" t="s">
        <v>14</v>
      </c>
      <c r="H79" s="54">
        <v>44104</v>
      </c>
      <c r="I79" s="32">
        <f t="shared" si="11"/>
        <v>1</v>
      </c>
      <c r="J79" s="58" t="s">
        <v>15</v>
      </c>
      <c r="K79" s="59" t="s">
        <v>13</v>
      </c>
      <c r="L79" s="12"/>
    </row>
    <row r="80" spans="1:12" ht="49.5" customHeight="1" x14ac:dyDescent="0.2">
      <c r="A80" s="47" t="s">
        <v>222</v>
      </c>
      <c r="B80" s="48" t="s">
        <v>223</v>
      </c>
      <c r="C80" s="32" t="s">
        <v>56</v>
      </c>
      <c r="D80" s="51">
        <v>44105</v>
      </c>
      <c r="E80" s="43" t="s">
        <v>249</v>
      </c>
      <c r="F80" s="52" t="s">
        <v>13</v>
      </c>
      <c r="G80" s="53" t="s">
        <v>14</v>
      </c>
      <c r="H80" s="51">
        <v>44105</v>
      </c>
      <c r="I80" s="32">
        <f t="shared" si="11"/>
        <v>0</v>
      </c>
      <c r="J80" s="58" t="s">
        <v>15</v>
      </c>
      <c r="K80" s="59" t="s">
        <v>13</v>
      </c>
      <c r="L80" s="12"/>
    </row>
    <row r="81" spans="1:12" ht="31.5" customHeight="1" x14ac:dyDescent="0.2">
      <c r="A81" s="47" t="s">
        <v>222</v>
      </c>
      <c r="B81" s="48" t="s">
        <v>224</v>
      </c>
      <c r="C81" s="32" t="s">
        <v>56</v>
      </c>
      <c r="D81" s="51">
        <v>44105</v>
      </c>
      <c r="E81" s="43" t="s">
        <v>250</v>
      </c>
      <c r="F81" s="52" t="s">
        <v>13</v>
      </c>
      <c r="G81" s="53" t="s">
        <v>14</v>
      </c>
      <c r="H81" s="51">
        <v>44106</v>
      </c>
      <c r="I81" s="32">
        <f t="shared" si="11"/>
        <v>1</v>
      </c>
      <c r="J81" s="58" t="s">
        <v>15</v>
      </c>
      <c r="K81" s="59" t="s">
        <v>13</v>
      </c>
      <c r="L81" s="12"/>
    </row>
    <row r="82" spans="1:12" ht="42" customHeight="1" x14ac:dyDescent="0.2">
      <c r="A82" s="47" t="s">
        <v>222</v>
      </c>
      <c r="B82" s="48" t="s">
        <v>225</v>
      </c>
      <c r="C82" s="32" t="s">
        <v>56</v>
      </c>
      <c r="D82" s="51">
        <v>44110</v>
      </c>
      <c r="E82" s="43" t="s">
        <v>251</v>
      </c>
      <c r="F82" s="52" t="s">
        <v>13</v>
      </c>
      <c r="G82" s="53" t="s">
        <v>14</v>
      </c>
      <c r="H82" s="51">
        <v>44110</v>
      </c>
      <c r="I82" s="32">
        <f t="shared" si="11"/>
        <v>0</v>
      </c>
      <c r="J82" s="58" t="s">
        <v>15</v>
      </c>
      <c r="K82" s="59" t="s">
        <v>13</v>
      </c>
      <c r="L82" s="12"/>
    </row>
    <row r="83" spans="1:12" ht="32.25" customHeight="1" x14ac:dyDescent="0.2">
      <c r="A83" s="47" t="s">
        <v>222</v>
      </c>
      <c r="B83" s="48" t="s">
        <v>226</v>
      </c>
      <c r="C83" s="32" t="s">
        <v>56</v>
      </c>
      <c r="D83" s="51">
        <v>44110</v>
      </c>
      <c r="E83" s="43" t="s">
        <v>252</v>
      </c>
      <c r="F83" s="52" t="s">
        <v>13</v>
      </c>
      <c r="G83" s="53" t="s">
        <v>14</v>
      </c>
      <c r="H83" s="51">
        <v>44110</v>
      </c>
      <c r="I83" s="32">
        <f t="shared" si="11"/>
        <v>0</v>
      </c>
      <c r="J83" s="58" t="s">
        <v>15</v>
      </c>
      <c r="K83" s="59" t="s">
        <v>13</v>
      </c>
      <c r="L83" s="12"/>
    </row>
    <row r="84" spans="1:12" ht="29.25" customHeight="1" x14ac:dyDescent="0.2">
      <c r="A84" s="47" t="s">
        <v>222</v>
      </c>
      <c r="B84" s="48" t="s">
        <v>227</v>
      </c>
      <c r="C84" s="32" t="s">
        <v>56</v>
      </c>
      <c r="D84" s="51">
        <v>44111</v>
      </c>
      <c r="E84" s="43" t="s">
        <v>253</v>
      </c>
      <c r="F84" s="52" t="s">
        <v>13</v>
      </c>
      <c r="G84" s="53" t="s">
        <v>14</v>
      </c>
      <c r="H84" s="51">
        <v>44111</v>
      </c>
      <c r="I84" s="32">
        <f t="shared" si="11"/>
        <v>0</v>
      </c>
      <c r="J84" s="58" t="s">
        <v>15</v>
      </c>
      <c r="K84" s="59" t="s">
        <v>13</v>
      </c>
      <c r="L84" s="12"/>
    </row>
    <row r="85" spans="1:12" ht="49.5" customHeight="1" x14ac:dyDescent="0.2">
      <c r="A85" s="47" t="s">
        <v>222</v>
      </c>
      <c r="B85" s="48" t="s">
        <v>228</v>
      </c>
      <c r="C85" s="32" t="s">
        <v>56</v>
      </c>
      <c r="D85" s="51">
        <v>44112</v>
      </c>
      <c r="E85" s="43" t="s">
        <v>254</v>
      </c>
      <c r="F85" s="52" t="s">
        <v>13</v>
      </c>
      <c r="G85" s="53" t="s">
        <v>14</v>
      </c>
      <c r="H85" s="51">
        <v>44112</v>
      </c>
      <c r="I85" s="32">
        <f t="shared" si="11"/>
        <v>0</v>
      </c>
      <c r="J85" s="58" t="s">
        <v>15</v>
      </c>
      <c r="K85" s="59" t="s">
        <v>13</v>
      </c>
      <c r="L85" s="12"/>
    </row>
    <row r="86" spans="1:12" ht="31.5" customHeight="1" x14ac:dyDescent="0.2">
      <c r="A86" s="47" t="s">
        <v>222</v>
      </c>
      <c r="B86" s="48" t="s">
        <v>229</v>
      </c>
      <c r="C86" s="32" t="s">
        <v>56</v>
      </c>
      <c r="D86" s="51">
        <v>44113</v>
      </c>
      <c r="E86" s="43" t="s">
        <v>255</v>
      </c>
      <c r="F86" s="52" t="s">
        <v>13</v>
      </c>
      <c r="G86" s="53" t="s">
        <v>14</v>
      </c>
      <c r="H86" s="51">
        <v>44117</v>
      </c>
      <c r="I86" s="32">
        <f t="shared" si="11"/>
        <v>2</v>
      </c>
      <c r="J86" s="58" t="s">
        <v>15</v>
      </c>
      <c r="K86" s="59" t="s">
        <v>13</v>
      </c>
      <c r="L86" s="12"/>
    </row>
    <row r="87" spans="1:12" ht="44.25" customHeight="1" x14ac:dyDescent="0.2">
      <c r="A87" s="47" t="s">
        <v>222</v>
      </c>
      <c r="B87" s="48" t="s">
        <v>230</v>
      </c>
      <c r="C87" s="32" t="s">
        <v>56</v>
      </c>
      <c r="D87" s="51">
        <v>44117</v>
      </c>
      <c r="E87" s="43" t="s">
        <v>252</v>
      </c>
      <c r="F87" s="52" t="s">
        <v>13</v>
      </c>
      <c r="G87" s="53" t="s">
        <v>14</v>
      </c>
      <c r="H87" s="51">
        <v>44118</v>
      </c>
      <c r="I87" s="32">
        <f t="shared" si="11"/>
        <v>1</v>
      </c>
      <c r="J87" s="58" t="s">
        <v>15</v>
      </c>
      <c r="K87" s="59" t="s">
        <v>13</v>
      </c>
      <c r="L87" s="12"/>
    </row>
    <row r="88" spans="1:12" ht="34.5" customHeight="1" x14ac:dyDescent="0.2">
      <c r="A88" s="47" t="s">
        <v>222</v>
      </c>
      <c r="B88" s="48" t="s">
        <v>231</v>
      </c>
      <c r="C88" s="32" t="s">
        <v>56</v>
      </c>
      <c r="D88" s="51">
        <v>44118</v>
      </c>
      <c r="E88" s="43" t="s">
        <v>256</v>
      </c>
      <c r="F88" s="52" t="s">
        <v>13</v>
      </c>
      <c r="G88" s="53" t="s">
        <v>14</v>
      </c>
      <c r="H88" s="51">
        <v>44118</v>
      </c>
      <c r="I88" s="32">
        <f t="shared" si="11"/>
        <v>0</v>
      </c>
      <c r="J88" s="58" t="s">
        <v>15</v>
      </c>
      <c r="K88" s="59" t="s">
        <v>13</v>
      </c>
      <c r="L88" s="12"/>
    </row>
    <row r="89" spans="1:12" ht="71.25" customHeight="1" x14ac:dyDescent="0.2">
      <c r="A89" s="47" t="s">
        <v>222</v>
      </c>
      <c r="B89" s="48" t="s">
        <v>232</v>
      </c>
      <c r="C89" s="32" t="s">
        <v>56</v>
      </c>
      <c r="D89" s="51">
        <v>44124</v>
      </c>
      <c r="E89" s="43" t="s">
        <v>257</v>
      </c>
      <c r="F89" s="52" t="s">
        <v>13</v>
      </c>
      <c r="G89" s="53" t="s">
        <v>14</v>
      </c>
      <c r="H89" s="51">
        <v>44124</v>
      </c>
      <c r="I89" s="32">
        <f t="shared" si="11"/>
        <v>0</v>
      </c>
      <c r="J89" s="58" t="s">
        <v>15</v>
      </c>
      <c r="K89" s="59" t="s">
        <v>13</v>
      </c>
      <c r="L89" s="12"/>
    </row>
    <row r="90" spans="1:12" ht="42" customHeight="1" x14ac:dyDescent="0.2">
      <c r="A90" s="47" t="s">
        <v>222</v>
      </c>
      <c r="B90" s="48" t="s">
        <v>233</v>
      </c>
      <c r="C90" s="32" t="s">
        <v>56</v>
      </c>
      <c r="D90" s="51">
        <v>44125</v>
      </c>
      <c r="E90" s="43" t="s">
        <v>258</v>
      </c>
      <c r="F90" s="52" t="s">
        <v>13</v>
      </c>
      <c r="G90" s="53" t="s">
        <v>14</v>
      </c>
      <c r="H90" s="51">
        <v>44125</v>
      </c>
      <c r="I90" s="32">
        <f t="shared" si="11"/>
        <v>0</v>
      </c>
      <c r="J90" s="58" t="s">
        <v>15</v>
      </c>
      <c r="K90" s="59" t="s">
        <v>13</v>
      </c>
      <c r="L90" s="12"/>
    </row>
    <row r="91" spans="1:12" ht="41.25" customHeight="1" x14ac:dyDescent="0.2">
      <c r="A91" s="47" t="s">
        <v>222</v>
      </c>
      <c r="B91" s="48" t="s">
        <v>234</v>
      </c>
      <c r="C91" s="32" t="s">
        <v>56</v>
      </c>
      <c r="D91" s="51">
        <v>44125</v>
      </c>
      <c r="E91" s="43" t="s">
        <v>259</v>
      </c>
      <c r="F91" s="52" t="s">
        <v>13</v>
      </c>
      <c r="G91" s="53" t="s">
        <v>14</v>
      </c>
      <c r="H91" s="51">
        <v>44126</v>
      </c>
      <c r="I91" s="32">
        <f t="shared" si="11"/>
        <v>1</v>
      </c>
      <c r="J91" s="58" t="s">
        <v>15</v>
      </c>
      <c r="K91" s="59" t="s">
        <v>13</v>
      </c>
      <c r="L91" s="12"/>
    </row>
    <row r="92" spans="1:12" ht="34.5" customHeight="1" x14ac:dyDescent="0.2">
      <c r="A92" s="47" t="s">
        <v>222</v>
      </c>
      <c r="B92" s="48" t="s">
        <v>235</v>
      </c>
      <c r="C92" s="32" t="s">
        <v>56</v>
      </c>
      <c r="D92" s="51">
        <v>44132</v>
      </c>
      <c r="E92" s="43" t="s">
        <v>260</v>
      </c>
      <c r="F92" s="52" t="s">
        <v>13</v>
      </c>
      <c r="G92" s="53" t="s">
        <v>14</v>
      </c>
      <c r="H92" s="51">
        <v>44133</v>
      </c>
      <c r="I92" s="32">
        <f t="shared" si="11"/>
        <v>1</v>
      </c>
      <c r="J92" s="58" t="s">
        <v>15</v>
      </c>
      <c r="K92" s="59" t="s">
        <v>13</v>
      </c>
      <c r="L92" s="12"/>
    </row>
    <row r="93" spans="1:12" ht="31.5" customHeight="1" x14ac:dyDescent="0.2">
      <c r="A93" s="47" t="s">
        <v>222</v>
      </c>
      <c r="B93" s="48" t="s">
        <v>236</v>
      </c>
      <c r="C93" s="32" t="s">
        <v>56</v>
      </c>
      <c r="D93" s="51">
        <v>44134</v>
      </c>
      <c r="E93" s="43" t="s">
        <v>261</v>
      </c>
      <c r="F93" s="52" t="s">
        <v>13</v>
      </c>
      <c r="G93" s="53" t="s">
        <v>14</v>
      </c>
      <c r="H93" s="51">
        <v>44138</v>
      </c>
      <c r="I93" s="32">
        <f t="shared" si="11"/>
        <v>2</v>
      </c>
      <c r="J93" s="58" t="s">
        <v>15</v>
      </c>
      <c r="K93" s="59" t="s">
        <v>13</v>
      </c>
      <c r="L93" s="12"/>
    </row>
    <row r="94" spans="1:12" ht="48.75" customHeight="1" x14ac:dyDescent="0.2">
      <c r="A94" s="47" t="s">
        <v>222</v>
      </c>
      <c r="B94" s="48" t="s">
        <v>237</v>
      </c>
      <c r="C94" s="32" t="s">
        <v>56</v>
      </c>
      <c r="D94" s="51">
        <v>44138</v>
      </c>
      <c r="E94" s="43" t="s">
        <v>262</v>
      </c>
      <c r="F94" s="52" t="s">
        <v>13</v>
      </c>
      <c r="G94" s="53" t="s">
        <v>14</v>
      </c>
      <c r="H94" s="51">
        <v>44138</v>
      </c>
      <c r="I94" s="56">
        <f t="shared" si="11"/>
        <v>0</v>
      </c>
      <c r="J94" s="58" t="s">
        <v>15</v>
      </c>
      <c r="K94" s="59" t="s">
        <v>13</v>
      </c>
      <c r="L94" s="30"/>
    </row>
    <row r="95" spans="1:12" ht="30.75" customHeight="1" x14ac:dyDescent="0.2">
      <c r="A95" s="47" t="s">
        <v>222</v>
      </c>
      <c r="B95" s="48" t="s">
        <v>238</v>
      </c>
      <c r="C95" s="32" t="s">
        <v>56</v>
      </c>
      <c r="D95" s="51">
        <v>44144</v>
      </c>
      <c r="E95" s="43" t="s">
        <v>263</v>
      </c>
      <c r="F95" s="52" t="s">
        <v>13</v>
      </c>
      <c r="G95" s="53" t="s">
        <v>14</v>
      </c>
      <c r="H95" s="51">
        <v>44144</v>
      </c>
      <c r="I95" s="56">
        <f t="shared" si="11"/>
        <v>0</v>
      </c>
      <c r="J95" s="58" t="s">
        <v>15</v>
      </c>
      <c r="K95" s="59" t="s">
        <v>13</v>
      </c>
      <c r="L95" s="30"/>
    </row>
    <row r="96" spans="1:12" ht="45" customHeight="1" x14ac:dyDescent="0.2">
      <c r="A96" s="47" t="s">
        <v>222</v>
      </c>
      <c r="B96" s="48" t="s">
        <v>239</v>
      </c>
      <c r="C96" s="32" t="s">
        <v>56</v>
      </c>
      <c r="D96" s="51">
        <v>44146</v>
      </c>
      <c r="E96" s="43" t="s">
        <v>264</v>
      </c>
      <c r="F96" s="52" t="s">
        <v>13</v>
      </c>
      <c r="G96" s="53" t="s">
        <v>14</v>
      </c>
      <c r="H96" s="51">
        <v>44146</v>
      </c>
      <c r="I96" s="56">
        <f t="shared" si="11"/>
        <v>0</v>
      </c>
      <c r="J96" s="58" t="s">
        <v>15</v>
      </c>
      <c r="K96" s="59" t="s">
        <v>13</v>
      </c>
      <c r="L96" s="30"/>
    </row>
    <row r="97" spans="1:12" ht="30" customHeight="1" x14ac:dyDescent="0.2">
      <c r="A97" s="47" t="s">
        <v>222</v>
      </c>
      <c r="B97" s="48" t="s">
        <v>240</v>
      </c>
      <c r="C97" s="32" t="s">
        <v>56</v>
      </c>
      <c r="D97" s="51">
        <v>44152</v>
      </c>
      <c r="E97" s="43" t="s">
        <v>265</v>
      </c>
      <c r="F97" s="52" t="s">
        <v>13</v>
      </c>
      <c r="G97" s="53" t="s">
        <v>14</v>
      </c>
      <c r="H97" s="51">
        <v>44152</v>
      </c>
      <c r="I97" s="56">
        <f t="shared" si="11"/>
        <v>0</v>
      </c>
      <c r="J97" s="58" t="s">
        <v>15</v>
      </c>
      <c r="K97" s="59" t="s">
        <v>13</v>
      </c>
      <c r="L97" s="30"/>
    </row>
    <row r="98" spans="1:12" ht="30.75" customHeight="1" x14ac:dyDescent="0.2">
      <c r="A98" s="47" t="s">
        <v>222</v>
      </c>
      <c r="B98" s="48" t="s">
        <v>241</v>
      </c>
      <c r="C98" s="32" t="s">
        <v>56</v>
      </c>
      <c r="D98" s="51">
        <v>44153</v>
      </c>
      <c r="E98" s="43" t="s">
        <v>266</v>
      </c>
      <c r="F98" s="52" t="s">
        <v>13</v>
      </c>
      <c r="G98" s="53" t="s">
        <v>14</v>
      </c>
      <c r="H98" s="51">
        <v>44153</v>
      </c>
      <c r="I98" s="56">
        <f t="shared" si="11"/>
        <v>0</v>
      </c>
      <c r="J98" s="58" t="s">
        <v>15</v>
      </c>
      <c r="K98" s="59" t="s">
        <v>13</v>
      </c>
      <c r="L98" s="30"/>
    </row>
    <row r="99" spans="1:12" ht="33.75" customHeight="1" x14ac:dyDescent="0.2">
      <c r="A99" s="47" t="s">
        <v>222</v>
      </c>
      <c r="B99" s="48" t="s">
        <v>242</v>
      </c>
      <c r="C99" s="32" t="s">
        <v>56</v>
      </c>
      <c r="D99" s="51">
        <v>44153</v>
      </c>
      <c r="E99" s="43" t="s">
        <v>267</v>
      </c>
      <c r="F99" s="52" t="s">
        <v>13</v>
      </c>
      <c r="G99" s="53" t="s">
        <v>14</v>
      </c>
      <c r="H99" s="51">
        <v>44153</v>
      </c>
      <c r="I99" s="56">
        <f t="shared" si="11"/>
        <v>0</v>
      </c>
      <c r="J99" s="58" t="s">
        <v>15</v>
      </c>
      <c r="K99" s="59" t="s">
        <v>13</v>
      </c>
      <c r="L99" s="30"/>
    </row>
    <row r="100" spans="1:12" ht="42.75" customHeight="1" x14ac:dyDescent="0.2">
      <c r="A100" s="47" t="s">
        <v>222</v>
      </c>
      <c r="B100" s="48" t="s">
        <v>243</v>
      </c>
      <c r="C100" s="32" t="s">
        <v>56</v>
      </c>
      <c r="D100" s="51">
        <v>44162</v>
      </c>
      <c r="E100" s="43" t="s">
        <v>268</v>
      </c>
      <c r="F100" s="52" t="s">
        <v>13</v>
      </c>
      <c r="G100" s="53" t="s">
        <v>14</v>
      </c>
      <c r="H100" s="51">
        <v>44162</v>
      </c>
      <c r="I100" s="56">
        <f t="shared" si="11"/>
        <v>0</v>
      </c>
      <c r="J100" s="58" t="s">
        <v>15</v>
      </c>
      <c r="K100" s="59" t="s">
        <v>13</v>
      </c>
      <c r="L100" s="30"/>
    </row>
    <row r="101" spans="1:12" ht="30.75" customHeight="1" x14ac:dyDescent="0.2">
      <c r="A101" s="47" t="s">
        <v>222</v>
      </c>
      <c r="B101" s="48" t="s">
        <v>244</v>
      </c>
      <c r="C101" s="40" t="s">
        <v>56</v>
      </c>
      <c r="D101" s="51">
        <v>44166</v>
      </c>
      <c r="E101" s="43" t="s">
        <v>269</v>
      </c>
      <c r="F101" s="52" t="s">
        <v>13</v>
      </c>
      <c r="G101" s="53" t="s">
        <v>14</v>
      </c>
      <c r="H101" s="51">
        <v>44166</v>
      </c>
      <c r="I101" s="57">
        <f t="shared" si="11"/>
        <v>0</v>
      </c>
      <c r="J101" s="58" t="s">
        <v>15</v>
      </c>
      <c r="K101" s="59" t="s">
        <v>13</v>
      </c>
      <c r="L101" s="29"/>
    </row>
    <row r="102" spans="1:12" ht="46.5" customHeight="1" x14ac:dyDescent="0.2">
      <c r="A102" s="47" t="s">
        <v>222</v>
      </c>
      <c r="B102" s="48" t="s">
        <v>245</v>
      </c>
      <c r="C102" s="40" t="s">
        <v>56</v>
      </c>
      <c r="D102" s="51">
        <v>44166</v>
      </c>
      <c r="E102" s="43" t="s">
        <v>270</v>
      </c>
      <c r="F102" s="52" t="s">
        <v>13</v>
      </c>
      <c r="G102" s="53" t="s">
        <v>14</v>
      </c>
      <c r="H102" s="51">
        <v>44166</v>
      </c>
      <c r="I102" s="57">
        <f t="shared" si="11"/>
        <v>0</v>
      </c>
      <c r="J102" s="58" t="s">
        <v>15</v>
      </c>
      <c r="K102" s="59" t="s">
        <v>13</v>
      </c>
      <c r="L102" s="29"/>
    </row>
    <row r="103" spans="1:12" ht="44.25" customHeight="1" x14ac:dyDescent="0.2">
      <c r="A103" s="47" t="s">
        <v>222</v>
      </c>
      <c r="B103" s="48" t="s">
        <v>246</v>
      </c>
      <c r="C103" s="40" t="s">
        <v>56</v>
      </c>
      <c r="D103" s="51">
        <v>44172</v>
      </c>
      <c r="E103" s="43" t="s">
        <v>271</v>
      </c>
      <c r="F103" s="52" t="s">
        <v>13</v>
      </c>
      <c r="G103" s="53" t="s">
        <v>14</v>
      </c>
      <c r="H103" s="51">
        <v>44172</v>
      </c>
      <c r="I103" s="57">
        <f t="shared" si="11"/>
        <v>0</v>
      </c>
      <c r="J103" s="58" t="s">
        <v>15</v>
      </c>
      <c r="K103" s="59" t="s">
        <v>13</v>
      </c>
      <c r="L103" s="29"/>
    </row>
    <row r="104" spans="1:12" ht="35.25" customHeight="1" x14ac:dyDescent="0.2">
      <c r="A104" s="47" t="s">
        <v>222</v>
      </c>
      <c r="B104" s="48" t="s">
        <v>247</v>
      </c>
      <c r="C104" s="40" t="s">
        <v>56</v>
      </c>
      <c r="D104" s="51">
        <v>44179</v>
      </c>
      <c r="E104" s="43" t="s">
        <v>272</v>
      </c>
      <c r="F104" s="52" t="s">
        <v>13</v>
      </c>
      <c r="G104" s="53" t="s">
        <v>14</v>
      </c>
      <c r="H104" s="51">
        <v>44179</v>
      </c>
      <c r="I104" s="57">
        <f t="shared" si="11"/>
        <v>0</v>
      </c>
      <c r="J104" s="58" t="s">
        <v>15</v>
      </c>
      <c r="K104" s="59" t="s">
        <v>13</v>
      </c>
      <c r="L104" s="29"/>
    </row>
    <row r="105" spans="1:12" ht="61.5" customHeight="1" x14ac:dyDescent="0.2">
      <c r="A105" s="35" t="s">
        <v>222</v>
      </c>
      <c r="B105" s="48" t="s">
        <v>248</v>
      </c>
      <c r="C105" s="32" t="s">
        <v>56</v>
      </c>
      <c r="D105" s="51">
        <v>44179</v>
      </c>
      <c r="E105" s="43" t="s">
        <v>273</v>
      </c>
      <c r="F105" s="52" t="s">
        <v>13</v>
      </c>
      <c r="G105" s="53" t="s">
        <v>14</v>
      </c>
      <c r="H105" s="51">
        <v>44179</v>
      </c>
      <c r="I105" s="61">
        <f t="shared" si="11"/>
        <v>0</v>
      </c>
      <c r="J105" s="58" t="s">
        <v>15</v>
      </c>
      <c r="K105" s="59" t="s">
        <v>13</v>
      </c>
      <c r="L105" s="62"/>
    </row>
  </sheetData>
  <autoFilter ref="A1:L93" xr:uid="{00000000-0009-0000-0000-000001000000}"/>
  <dataValidations disablePrompts="1" count="1">
    <dataValidation type="list" allowBlank="1" sqref="F2:F105" xr:uid="{00000000-0002-0000-0100-000000000000}">
      <formula1>"YES,NO"</formula1>
    </dataValidation>
  </dataValidations>
  <printOptions horizontalCentered="1" gridLines="1"/>
  <pageMargins left="0.7" right="0.7" top="0.75" bottom="0.75" header="0" footer="0"/>
  <pageSetup paperSize="256" scale="60" fitToHeight="0" pageOrder="overThenDown" orientation="landscape" cellComments="atEnd" horizontalDpi="4294967293" r:id="rId1"/>
  <headerFooter>
    <oddHeader>&amp;C&amp;"Arial,Bold"&amp;26BPSU FOI REGISTRY for January to December 2020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"/>
  <sheetViews>
    <sheetView topLeftCell="G4" zoomScale="124" zoomScaleNormal="124" zoomScalePageLayoutView="90" workbookViewId="0">
      <selection activeCell="S11" sqref="S11"/>
    </sheetView>
  </sheetViews>
  <sheetFormatPr defaultColWidth="14.42578125" defaultRowHeight="15.75" customHeight="1" x14ac:dyDescent="0.2"/>
  <cols>
    <col min="1" max="1" width="14.140625" style="21" customWidth="1"/>
    <col min="2" max="2" width="15.140625" style="21" customWidth="1"/>
    <col min="3" max="3" width="9.28515625" style="21" customWidth="1"/>
    <col min="4" max="4" width="10.42578125" style="21" customWidth="1"/>
    <col min="5" max="5" width="9.28515625" style="21" customWidth="1"/>
    <col min="6" max="6" width="13.140625" style="21" customWidth="1"/>
    <col min="7" max="7" width="5" style="21" customWidth="1"/>
    <col min="8" max="8" width="13.42578125" style="21" customWidth="1"/>
    <col min="9" max="9" width="11.28515625" style="21" customWidth="1"/>
    <col min="10" max="10" width="11.5703125" style="21" customWidth="1"/>
    <col min="11" max="11" width="10.42578125" style="21" customWidth="1"/>
    <col min="12" max="12" width="13.28515625" style="21" customWidth="1"/>
    <col min="13" max="13" width="10.85546875" style="21" customWidth="1"/>
    <col min="14" max="14" width="11.42578125" style="21" customWidth="1"/>
    <col min="15" max="15" width="11" style="21" customWidth="1"/>
    <col min="16" max="17" width="14.42578125" style="21"/>
    <col min="18" max="18" width="4.42578125" style="21" customWidth="1"/>
    <col min="19" max="19" width="12.5703125" style="21" customWidth="1"/>
    <col min="20" max="21" width="10.42578125" style="21" customWidth="1"/>
    <col min="22" max="22" width="12.42578125" style="21" customWidth="1"/>
    <col min="23" max="23" width="11.5703125" style="21" customWidth="1"/>
    <col min="24" max="24" width="4.42578125" style="21" customWidth="1"/>
    <col min="25" max="16384" width="14.42578125" style="21"/>
  </cols>
  <sheetData>
    <row r="1" spans="1:24" ht="12.75" x14ac:dyDescent="0.2">
      <c r="A1" s="97" t="s">
        <v>16</v>
      </c>
      <c r="B1" s="97" t="s">
        <v>17</v>
      </c>
      <c r="C1" s="97" t="s">
        <v>18</v>
      </c>
      <c r="D1" s="97" t="s">
        <v>19</v>
      </c>
      <c r="E1" s="97" t="s">
        <v>20</v>
      </c>
      <c r="F1" s="97" t="s">
        <v>2</v>
      </c>
      <c r="G1" s="91"/>
      <c r="H1" s="92" t="s">
        <v>21</v>
      </c>
      <c r="I1" s="94" t="s">
        <v>22</v>
      </c>
      <c r="J1" s="90"/>
      <c r="K1" s="90"/>
      <c r="L1" s="90"/>
      <c r="M1" s="90"/>
      <c r="N1" s="90"/>
      <c r="O1" s="90"/>
      <c r="P1" s="95" t="s">
        <v>23</v>
      </c>
      <c r="Q1" s="95" t="s">
        <v>24</v>
      </c>
      <c r="R1" s="23"/>
      <c r="S1" s="96" t="s">
        <v>25</v>
      </c>
      <c r="T1" s="89" t="s">
        <v>26</v>
      </c>
      <c r="U1" s="90"/>
      <c r="V1" s="90"/>
      <c r="W1" s="90"/>
      <c r="X1" s="23"/>
    </row>
    <row r="2" spans="1:24" ht="24" x14ac:dyDescent="0.2">
      <c r="A2" s="90"/>
      <c r="B2" s="90"/>
      <c r="C2" s="90"/>
      <c r="D2" s="90"/>
      <c r="E2" s="90"/>
      <c r="F2" s="90"/>
      <c r="G2" s="90"/>
      <c r="H2" s="93"/>
      <c r="I2" s="24" t="s">
        <v>14</v>
      </c>
      <c r="J2" s="24" t="s">
        <v>27</v>
      </c>
      <c r="K2" s="24" t="s">
        <v>28</v>
      </c>
      <c r="L2" s="11" t="s">
        <v>29</v>
      </c>
      <c r="M2" s="11" t="s">
        <v>30</v>
      </c>
      <c r="N2" s="11" t="s">
        <v>31</v>
      </c>
      <c r="O2" s="11" t="s">
        <v>32</v>
      </c>
      <c r="P2" s="90"/>
      <c r="Q2" s="90"/>
      <c r="R2" s="23"/>
      <c r="S2" s="90"/>
      <c r="T2" s="22" t="s">
        <v>33</v>
      </c>
      <c r="U2" s="22" t="s">
        <v>34</v>
      </c>
      <c r="V2" s="22" t="s">
        <v>35</v>
      </c>
      <c r="W2" s="22" t="s">
        <v>36</v>
      </c>
      <c r="X2" s="23"/>
    </row>
    <row r="3" spans="1:24" s="9" customFormat="1" ht="192" customHeight="1" x14ac:dyDescent="0.2">
      <c r="A3" s="7" t="s">
        <v>37</v>
      </c>
      <c r="B3" s="7" t="s">
        <v>38</v>
      </c>
      <c r="C3" s="7" t="s">
        <v>39</v>
      </c>
      <c r="D3" s="7" t="s">
        <v>40</v>
      </c>
      <c r="E3" s="7" t="s">
        <v>12</v>
      </c>
      <c r="F3" s="7" t="s">
        <v>41</v>
      </c>
      <c r="G3" s="23"/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57</v>
      </c>
      <c r="R3" s="23"/>
      <c r="S3" s="7" t="s">
        <v>51</v>
      </c>
      <c r="T3" s="7" t="s">
        <v>52</v>
      </c>
      <c r="U3" s="7" t="s">
        <v>53</v>
      </c>
      <c r="V3" s="7" t="s">
        <v>54</v>
      </c>
      <c r="W3" s="7" t="s">
        <v>55</v>
      </c>
      <c r="X3" s="8"/>
    </row>
    <row r="4" spans="1:24" ht="38.25" customHeight="1" x14ac:dyDescent="0.2">
      <c r="A4" s="1" t="s">
        <v>58</v>
      </c>
      <c r="B4" s="1" t="s">
        <v>58</v>
      </c>
      <c r="C4" s="1" t="s">
        <v>59</v>
      </c>
      <c r="D4" s="1" t="s">
        <v>60</v>
      </c>
      <c r="E4" s="1" t="s">
        <v>65</v>
      </c>
      <c r="F4" s="1" t="s">
        <v>61</v>
      </c>
      <c r="G4" s="23"/>
      <c r="H4" s="1">
        <f>COUNTIF('2020 FOI Registry_BPSU'!$A$2:$A$17,"*")</f>
        <v>16</v>
      </c>
      <c r="I4" s="1">
        <f>COUNTIF('2020 FOI Registry_BPSU'!$G$2:$G$17,$I$2)</f>
        <v>16</v>
      </c>
      <c r="J4" s="1">
        <f>COUNTIF('2020 FOI Registry_BPSU'!$G$2:$G$17,$J$2)</f>
        <v>0</v>
      </c>
      <c r="K4" s="1">
        <f>COUNTIF('2020 FOI Registry_BPSU'!$G$2:$G$17,$K$2)</f>
        <v>0</v>
      </c>
      <c r="L4" s="1">
        <f>COUNTIF('2020 FOI Registry_BPSU'!$G$2:$G$76,$L$2)</f>
        <v>0</v>
      </c>
      <c r="M4" s="1">
        <f>COUNTIF('2020 FOI Registry_BPSU'!$G$2:$G$17,$M$2)</f>
        <v>0</v>
      </c>
      <c r="N4" s="1">
        <f>COUNTIF('2020 FOI Registry_BPSU'!$G$2:$G$17,$N$2)</f>
        <v>0</v>
      </c>
      <c r="O4" s="1">
        <f>COUNTIF('2020 FOI Registry_BPSU'!$G$2:$G$17,$O$2)</f>
        <v>0</v>
      </c>
      <c r="P4" s="6">
        <f>SUM('2020 FOI Registry_BPSU'!$I$2:$I$17)</f>
        <v>8</v>
      </c>
      <c r="Q4" s="3">
        <f>P4/H4</f>
        <v>0.5</v>
      </c>
      <c r="R4" s="23"/>
      <c r="S4" s="1">
        <f>COUNTIF('2020 FOI Registry_BPSU'!$G2:$G17,S2)</f>
        <v>0</v>
      </c>
      <c r="T4" s="1">
        <f>COUNTIF('2020 FOI Registry_BPSU'!$G2:$G17,T2)</f>
        <v>0</v>
      </c>
      <c r="U4" s="1">
        <f>COUNTIF('2020 FOI Registry_BPSU'!$G2:$G17,U2)</f>
        <v>0</v>
      </c>
      <c r="V4" s="1">
        <f>COUNTIF('2020 FOI Registry_BPSU'!$G2:$G17,V2)</f>
        <v>0</v>
      </c>
      <c r="W4" s="1">
        <f>COUNTIF('2020 FOI Registry_BPSU'!$G2:$G17,W2)</f>
        <v>0</v>
      </c>
      <c r="X4" s="4"/>
    </row>
    <row r="5" spans="1:24" ht="38.25" customHeight="1" x14ac:dyDescent="0.2">
      <c r="A5" s="1" t="s">
        <v>58</v>
      </c>
      <c r="B5" s="1" t="s">
        <v>58</v>
      </c>
      <c r="C5" s="1" t="s">
        <v>59</v>
      </c>
      <c r="D5" s="1" t="s">
        <v>60</v>
      </c>
      <c r="E5" s="1" t="s">
        <v>62</v>
      </c>
      <c r="F5" s="1" t="s">
        <v>61</v>
      </c>
      <c r="G5" s="2"/>
      <c r="H5" s="1">
        <f>COUNTIF('2020 FOI Registry_BPSU'!$A$18:$A$44,"*")</f>
        <v>27</v>
      </c>
      <c r="I5" s="1">
        <f>COUNTIF('2020 FOI Registry_BPSU'!$G$18:$G$44,$I$2)</f>
        <v>27</v>
      </c>
      <c r="J5" s="1">
        <f>COUNTIF('2020 FOI Registry_BPSU'!$G$18:$G$44,$J$2)</f>
        <v>0</v>
      </c>
      <c r="K5" s="1">
        <f>COUNTIF('2020 FOI Registry_BPSU'!$G$18:$G$44,$K$2)</f>
        <v>0</v>
      </c>
      <c r="L5" s="1">
        <f>COUNTIF('2020 FOI Registry_BPSU'!$G$18:$G$44,$L$2)</f>
        <v>0</v>
      </c>
      <c r="M5" s="1">
        <f>COUNTIF('2020 FOI Registry_BPSU'!$G$18:$G$44,$M$2)</f>
        <v>0</v>
      </c>
      <c r="N5" s="1">
        <f>COUNTIF('2020 FOI Registry_BPSU'!$G$18:$G$44,$N$2)</f>
        <v>0</v>
      </c>
      <c r="O5" s="1">
        <f>COUNTIF('2020 FOI Registry_BPSU'!$G$18:$G$44,$O$2)</f>
        <v>0</v>
      </c>
      <c r="P5" s="6">
        <f>SUM('2020 FOI Registry_BPSU'!$I$18:$I$44)</f>
        <v>9</v>
      </c>
      <c r="Q5" s="3">
        <f>P5/H5</f>
        <v>0.33333333333333331</v>
      </c>
      <c r="R5" s="2"/>
      <c r="S5" s="1">
        <f>COUNTIF('2020 FOI Registry_BPSU'!$G18:$G44,S3)</f>
        <v>0</v>
      </c>
      <c r="T5" s="25">
        <f>COUNTIF('2020 FOI Registry_BPSU'!$G18:$G44,T3)</f>
        <v>0</v>
      </c>
      <c r="U5" s="1">
        <f>COUNTIF('2020 FOI Registry_BPSU'!$G18:$G44,U3)</f>
        <v>0</v>
      </c>
      <c r="V5" s="1">
        <f>COUNTIF('2020 FOI Registry_BPSU'!$G18:$G44,V3)</f>
        <v>0</v>
      </c>
      <c r="W5" s="1">
        <f>COUNTIF('2020 FOI Registry_BPSU'!$G18:$G44,W3)</f>
        <v>0</v>
      </c>
      <c r="X5" s="4"/>
    </row>
    <row r="6" spans="1:24" ht="38.25" x14ac:dyDescent="0.2">
      <c r="A6" s="1" t="s">
        <v>58</v>
      </c>
      <c r="B6" s="1" t="s">
        <v>58</v>
      </c>
      <c r="C6" s="1" t="s">
        <v>59</v>
      </c>
      <c r="D6" s="1" t="s">
        <v>60</v>
      </c>
      <c r="E6" s="1" t="s">
        <v>63</v>
      </c>
      <c r="F6" s="1" t="s">
        <v>61</v>
      </c>
      <c r="G6" s="2"/>
      <c r="H6" s="1">
        <f>COUNTIF('2020 FOI Registry_BPSU'!$A$45:$A$79,"*")</f>
        <v>35</v>
      </c>
      <c r="I6" s="1">
        <f>COUNTIF('2020 FOI Registry_BPSU'!$G$45:$G$79,$I$2)</f>
        <v>35</v>
      </c>
      <c r="J6" s="1">
        <f>COUNTIF('2020 FOI Registry_BPSU'!$G$45:$G$79,$J$2)</f>
        <v>0</v>
      </c>
      <c r="K6" s="1">
        <f>COUNTIF('2020 FOI Registry_BPSU'!$G$45:$G$79,$K$2)</f>
        <v>0</v>
      </c>
      <c r="L6" s="1">
        <f>COUNTIF('2020 FOI Registry_BPSU'!$G$45:$G$79,$L$2)</f>
        <v>0</v>
      </c>
      <c r="M6" s="1">
        <f>COUNTIF('2020 FOI Registry_BPSU'!$G$45:$G$79,$M$2)</f>
        <v>0</v>
      </c>
      <c r="N6" s="1">
        <f>COUNTIF('2020 FOI Registry_BPSU'!$G$45:$G$79,$N$2)</f>
        <v>0</v>
      </c>
      <c r="O6" s="1">
        <f>COUNTIF('2020 FOI Registry_BPSU'!$G$45:$G$79,$O$2)</f>
        <v>0</v>
      </c>
      <c r="P6" s="6">
        <f>SUM('2020 FOI Registry_BPSU'!$I$45:$I$79)</f>
        <v>21</v>
      </c>
      <c r="Q6" s="3">
        <f>P6/H6</f>
        <v>0.6</v>
      </c>
      <c r="R6" s="2"/>
      <c r="S6" s="1">
        <f>COUNTIF('2020 FOI Registry_BPSU'!$G45:$G79,S4)</f>
        <v>0</v>
      </c>
      <c r="T6" s="1">
        <f>COUNTIF('2020 FOI Registry_BPSU'!$G45:$G79,T4)</f>
        <v>0</v>
      </c>
      <c r="U6" s="1">
        <f>COUNTIF('2020 FOI Registry_BPSU'!$G45:$G79,U4)</f>
        <v>0</v>
      </c>
      <c r="V6" s="1">
        <f>COUNTIF('2020 FOI Registry_BPSU'!$G45:$G79,V4)</f>
        <v>0</v>
      </c>
      <c r="W6" s="1">
        <f>COUNTIF('2020 FOI Registry_BPSU'!$G45:$G79,W4)</f>
        <v>0</v>
      </c>
      <c r="X6" s="4"/>
    </row>
    <row r="7" spans="1:24" ht="38.25" x14ac:dyDescent="0.2">
      <c r="A7" s="1" t="s">
        <v>58</v>
      </c>
      <c r="B7" s="1" t="s">
        <v>58</v>
      </c>
      <c r="C7" s="1" t="s">
        <v>59</v>
      </c>
      <c r="D7" s="1" t="s">
        <v>60</v>
      </c>
      <c r="E7" s="1" t="s">
        <v>64</v>
      </c>
      <c r="F7" s="1" t="s">
        <v>61</v>
      </c>
      <c r="G7" s="2"/>
      <c r="H7" s="1">
        <f>COUNTIF('2020 FOI Registry_BPSU'!$A$80:$A$105,"*")</f>
        <v>26</v>
      </c>
      <c r="I7" s="1">
        <f>COUNTIF('2020 FOI Registry_BPSU'!$G$80:$G$105,$I$2)</f>
        <v>26</v>
      </c>
      <c r="J7" s="1">
        <f>COUNTIF('2020 FOI Registry_BPSU'!$G$80:$G$105,$J$2)</f>
        <v>0</v>
      </c>
      <c r="K7" s="1">
        <f>COUNTIF('2020 FOI Registry_BPSU'!$G$80:$G$105,$K$2)</f>
        <v>0</v>
      </c>
      <c r="L7" s="1">
        <f>COUNTIF('2020 FOI Registry_BPSU'!$G$80:$G$105,$L$2)</f>
        <v>0</v>
      </c>
      <c r="M7" s="1">
        <f>COUNTIF('2020 FOI Registry_BPSU'!$G$80:$G$105,$M$2)</f>
        <v>0</v>
      </c>
      <c r="N7" s="1">
        <f>COUNTIF('2020 FOI Registry_BPSU'!$G$80:$G$105,$N$2)</f>
        <v>0</v>
      </c>
      <c r="O7" s="1">
        <f>COUNTIF('2020 FOI Registry_BPSU'!$G$80:$G$105,$O$2)</f>
        <v>0</v>
      </c>
      <c r="P7" s="6">
        <f>SUM('2020 FOI Registry_BPSU'!$I$80:$I$105)</f>
        <v>8</v>
      </c>
      <c r="Q7" s="3">
        <f>P7/H7</f>
        <v>0.30769230769230771</v>
      </c>
      <c r="R7" s="2"/>
      <c r="S7" s="1">
        <f>COUNTIF('2020 FOI Registry_BPSU'!$G80:$G105,S5)</f>
        <v>0</v>
      </c>
      <c r="T7" s="1">
        <f>COUNTIF('2020 FOI Registry_BPSU'!$G80:$G105,T5)</f>
        <v>0</v>
      </c>
      <c r="U7" s="1">
        <f>COUNTIF('2020 FOI Registry_BPSU'!$G80:$G105,U5)</f>
        <v>0</v>
      </c>
      <c r="V7" s="1">
        <f>COUNTIF('2020 FOI Registry_BPSU'!$G80:$G105,V5)</f>
        <v>0</v>
      </c>
      <c r="W7" s="1">
        <f>COUNTIF('2020 FOI Registry_BPSU'!$G80:$G105,W5)</f>
        <v>0</v>
      </c>
      <c r="X7" s="4"/>
    </row>
  </sheetData>
  <mergeCells count="13">
    <mergeCell ref="F1:F2"/>
    <mergeCell ref="A1:A2"/>
    <mergeCell ref="B1:B2"/>
    <mergeCell ref="C1:C2"/>
    <mergeCell ref="D1:D2"/>
    <mergeCell ref="E1:E2"/>
    <mergeCell ref="T1:W1"/>
    <mergeCell ref="G1:G2"/>
    <mergeCell ref="H1:H2"/>
    <mergeCell ref="I1:O1"/>
    <mergeCell ref="P1:P2"/>
    <mergeCell ref="Q1:Q2"/>
    <mergeCell ref="S1:S2"/>
  </mergeCells>
  <dataValidations count="3">
    <dataValidation type="list" allowBlank="1" sqref="E4:E7" xr:uid="{00000000-0002-0000-0200-000000000000}">
      <formula1>"2016-Q4,2017-Q1,2017-Q2,2017-Q3,2017-Q4,2018-Q1"</formula1>
    </dataValidation>
    <dataValidation type="list" allowBlank="1" sqref="F4:F7" xr:uid="{00000000-0002-0000-0200-000001000000}">
      <formula1>"eFOI,STANDARD"</formula1>
    </dataValidation>
    <dataValidation type="list" allowBlank="1" sqref="D4:D7" xr:uid="{00000000-0002-0000-0200-000002000000}">
      <formula1>"NGA,GOCC,SUC,LWD,LGU"</formula1>
    </dataValidation>
  </dataValidations>
  <printOptions horizontalCentered="1" gridLines="1"/>
  <pageMargins left="0" right="0" top="0.74803149606299213" bottom="0.74803149606299213" header="0" footer="0"/>
  <pageSetup paperSize="9" scale="55" pageOrder="overThenDown" orientation="landscape" cellComments="atEnd" horizontalDpi="4294967293" r:id="rId1"/>
  <headerFooter>
    <oddHeader>&amp;C&amp;"Arial,Bold"&amp;26BPSU FOI SUMMARY REPORT
for January to December 2020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Agency Information Inventory</vt:lpstr>
      <vt:lpstr>2020 FOI Registry_BPSU</vt:lpstr>
      <vt:lpstr>2020 FOI Summary_BPSU</vt:lpstr>
      <vt:lpstr>'2020 FOI Summary_BPSU'!Print_Area</vt:lpstr>
      <vt:lpstr>'Agency Information Inventory'!Print_Area</vt:lpstr>
      <vt:lpstr>'2020 FOI Registry_BPSU'!Print_Titles</vt:lpstr>
      <vt:lpstr>'Agency Information Inventory'!Print_Titles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Elfred del Rosario</dc:creator>
  <cp:lastModifiedBy>DELL</cp:lastModifiedBy>
  <cp:lastPrinted>2021-01-26T02:15:13Z</cp:lastPrinted>
  <dcterms:created xsi:type="dcterms:W3CDTF">2018-04-03T05:40:40Z</dcterms:created>
  <dcterms:modified xsi:type="dcterms:W3CDTF">2021-01-29T08:40:54Z</dcterms:modified>
</cp:coreProperties>
</file>