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 Staff\Documents\"/>
    </mc:Choice>
  </mc:AlternateContent>
  <bookViews>
    <workbookView xWindow="0" yWindow="0" windowWidth="20490" windowHeight="8205" firstSheet="1" activeTab="2"/>
  </bookViews>
  <sheets>
    <sheet name="2017 FOI Registry_BPSU" sheetId="8" r:id="rId1"/>
    <sheet name="FOI Inventory_BPSU" sheetId="14" r:id="rId2"/>
    <sheet name="FOI Registry_BPSU" sheetId="13" r:id="rId3"/>
    <sheet name="FOI Summary_BPSU" sheetId="12" r:id="rId4"/>
  </sheets>
  <definedNames>
    <definedName name="_xlnm._FilterDatabase" localSheetId="0" hidden="1">'2017 FOI Registry_BPSU'!$A$1:$L$47</definedName>
    <definedName name="_xlnm._FilterDatabase" localSheetId="2" hidden="1">'FOI Registry_BPSU'!$A$1:$L$94</definedName>
    <definedName name="_xlnm.Print_Area" localSheetId="1">'FOI Inventory_BPSU'!$A$1:$L$23</definedName>
    <definedName name="_xlnm.Print_Area" localSheetId="3">'FOI Summary_BPSU'!$A$1:$X$7</definedName>
    <definedName name="_xlnm.Print_Titles" localSheetId="0">'2017 FOI Registry_BPSU'!$1:$1</definedName>
    <definedName name="_xlnm.Print_Titles" localSheetId="1">'FOI Inventory_BPSU'!$3:$3</definedName>
    <definedName name="_xlnm.Print_Titles" localSheetId="2">'FOI Registry_BPSU'!$1:$1</definedName>
  </definedNames>
  <calcPr calcId="162913"/>
</workbook>
</file>

<file path=xl/calcChain.xml><?xml version="1.0" encoding="utf-8"?>
<calcChain xmlns="http://schemas.openxmlformats.org/spreadsheetml/2006/main">
  <c r="N8" i="13" l="1"/>
  <c r="W15" i="12" l="1"/>
  <c r="V15" i="12"/>
  <c r="U15" i="12"/>
  <c r="T15" i="12"/>
  <c r="S15" i="12"/>
  <c r="P15" i="12"/>
  <c r="O15" i="12"/>
  <c r="N15" i="12"/>
  <c r="M15" i="12"/>
  <c r="L15" i="12"/>
  <c r="K15" i="12"/>
  <c r="J15" i="12"/>
  <c r="W14" i="12"/>
  <c r="V14" i="12"/>
  <c r="U14" i="12"/>
  <c r="S14" i="12"/>
  <c r="P14" i="12"/>
  <c r="O14" i="12"/>
  <c r="N14" i="12"/>
  <c r="M14" i="12"/>
  <c r="L14" i="12"/>
  <c r="K14" i="12"/>
  <c r="J14" i="12"/>
  <c r="W13" i="12"/>
  <c r="V13" i="12"/>
  <c r="U13" i="12"/>
  <c r="T13" i="12"/>
  <c r="S13" i="12"/>
  <c r="P13" i="12"/>
  <c r="O13" i="12"/>
  <c r="N13" i="12"/>
  <c r="M13" i="12"/>
  <c r="L13" i="12"/>
  <c r="K13" i="12"/>
  <c r="J13" i="12"/>
  <c r="W12" i="12"/>
  <c r="V12" i="12"/>
  <c r="U12" i="12"/>
  <c r="S12" i="12"/>
  <c r="P12" i="12"/>
  <c r="O12" i="12"/>
  <c r="N12" i="12"/>
  <c r="M12" i="12"/>
  <c r="L12" i="12"/>
  <c r="K12" i="12"/>
  <c r="J12" i="12"/>
  <c r="W11" i="12"/>
  <c r="V11" i="12"/>
  <c r="U11" i="12"/>
  <c r="T11" i="12"/>
  <c r="S11" i="12"/>
  <c r="O11" i="12"/>
  <c r="N11" i="12"/>
  <c r="M11" i="12"/>
  <c r="L11" i="12"/>
  <c r="K11" i="12"/>
  <c r="J11" i="12"/>
  <c r="I15" i="12"/>
  <c r="I14" i="12"/>
  <c r="I13" i="12"/>
  <c r="I12" i="12"/>
  <c r="I11" i="12"/>
  <c r="W10" i="12"/>
  <c r="V10" i="12"/>
  <c r="U10" i="12"/>
  <c r="T10" i="12"/>
  <c r="S10" i="12"/>
  <c r="P10" i="12"/>
  <c r="O10" i="12"/>
  <c r="N10" i="12"/>
  <c r="M10" i="12"/>
  <c r="L10" i="12"/>
  <c r="K10" i="12"/>
  <c r="J10" i="12"/>
  <c r="I10" i="12"/>
  <c r="W9" i="12"/>
  <c r="V9" i="12"/>
  <c r="U9" i="12"/>
  <c r="T9" i="12"/>
  <c r="S9" i="12"/>
  <c r="O9" i="12"/>
  <c r="N9" i="12"/>
  <c r="M9" i="12"/>
  <c r="L9" i="12"/>
  <c r="K9" i="12"/>
  <c r="J9" i="12"/>
  <c r="I9" i="12"/>
  <c r="W8" i="12"/>
  <c r="V8" i="12"/>
  <c r="U8" i="12"/>
  <c r="T8" i="12"/>
  <c r="S8" i="12"/>
  <c r="P8" i="12"/>
  <c r="O8" i="12"/>
  <c r="N8" i="12"/>
  <c r="M8" i="12"/>
  <c r="L8" i="12"/>
  <c r="K8" i="12"/>
  <c r="J8" i="12"/>
  <c r="I8" i="12"/>
  <c r="W7" i="12"/>
  <c r="V7" i="12"/>
  <c r="U7" i="12"/>
  <c r="T7" i="12"/>
  <c r="S7" i="12"/>
  <c r="P7" i="12"/>
  <c r="O7" i="12"/>
  <c r="N7" i="12"/>
  <c r="M7" i="12"/>
  <c r="L7" i="12"/>
  <c r="K7" i="12"/>
  <c r="J7" i="12"/>
  <c r="I7" i="12"/>
  <c r="W6" i="12"/>
  <c r="V6" i="12"/>
  <c r="U6" i="12"/>
  <c r="T6" i="12"/>
  <c r="S6" i="12"/>
  <c r="P6" i="12"/>
  <c r="O6" i="12"/>
  <c r="N6" i="12"/>
  <c r="M6" i="12"/>
  <c r="L6" i="12"/>
  <c r="K6" i="12"/>
  <c r="J6" i="12"/>
  <c r="I6" i="12"/>
  <c r="W5" i="12"/>
  <c r="V5" i="12"/>
  <c r="U5" i="12"/>
  <c r="T5" i="12"/>
  <c r="S5" i="12"/>
  <c r="P5" i="12"/>
  <c r="O5" i="12"/>
  <c r="N5" i="12"/>
  <c r="M5" i="12"/>
  <c r="L5" i="12"/>
  <c r="K5" i="12"/>
  <c r="J5" i="12"/>
  <c r="I5" i="12"/>
  <c r="W4" i="12"/>
  <c r="V4" i="12"/>
  <c r="U4" i="12"/>
  <c r="T4" i="12"/>
  <c r="S4" i="12"/>
  <c r="P4" i="12"/>
  <c r="O4" i="12"/>
  <c r="N4" i="12"/>
  <c r="M4" i="12"/>
  <c r="L4" i="12"/>
  <c r="K4" i="12"/>
  <c r="J4" i="12"/>
  <c r="I4" i="12"/>
  <c r="H15" i="12" l="1"/>
  <c r="Q15" i="12" s="1"/>
  <c r="H14" i="12"/>
  <c r="H13" i="12"/>
  <c r="Q13" i="12" s="1"/>
  <c r="H12" i="12"/>
  <c r="H11" i="12"/>
  <c r="H10" i="12"/>
  <c r="Q10" i="12" s="1"/>
  <c r="H9" i="12"/>
  <c r="H8" i="12"/>
  <c r="H7" i="12"/>
  <c r="H6" i="12"/>
  <c r="H5" i="12"/>
  <c r="H4" i="12"/>
  <c r="Q14" i="12" l="1"/>
  <c r="Q12" i="12"/>
  <c r="Q8" i="12"/>
  <c r="I278" i="13" l="1"/>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l="1"/>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P11" i="12" s="1"/>
  <c r="Q11" i="12" s="1"/>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P9" i="12" s="1"/>
  <c r="Q9" i="12" s="1"/>
  <c r="I114" i="13"/>
  <c r="I113" i="13"/>
  <c r="I112" i="13"/>
  <c r="I111" i="13"/>
  <c r="I110" i="13"/>
  <c r="I109" i="13"/>
  <c r="I108" i="13"/>
  <c r="I107" i="13"/>
  <c r="I106" i="13"/>
  <c r="I105" i="13"/>
  <c r="I104" i="13"/>
  <c r="I103" i="13"/>
  <c r="I102" i="13" l="1"/>
  <c r="I101" i="13"/>
  <c r="I100" i="13"/>
  <c r="I99" i="13"/>
  <c r="I98" i="13"/>
  <c r="I97" i="13"/>
  <c r="I96" i="13"/>
  <c r="I95" i="13"/>
  <c r="I65" i="13" l="1"/>
  <c r="I64" i="13"/>
  <c r="I66" i="13"/>
  <c r="I61" i="13"/>
  <c r="I60" i="13"/>
  <c r="I59" i="13"/>
  <c r="I55" i="13"/>
  <c r="I52" i="13"/>
  <c r="I50" i="13"/>
  <c r="I49" i="13"/>
  <c r="I48" i="13"/>
  <c r="I47" i="13"/>
  <c r="I46" i="13"/>
  <c r="I43" i="13"/>
  <c r="I42" i="13"/>
  <c r="I37" i="13"/>
  <c r="I36" i="13"/>
  <c r="I35" i="13"/>
  <c r="I34" i="13"/>
  <c r="I33" i="13"/>
  <c r="I32" i="13"/>
  <c r="I31" i="13"/>
  <c r="I29" i="13"/>
  <c r="I28" i="13"/>
  <c r="I25" i="13"/>
  <c r="I24" i="13"/>
  <c r="I23" i="13"/>
  <c r="I22" i="13"/>
  <c r="I21" i="13"/>
  <c r="I20" i="13"/>
  <c r="I19" i="13"/>
  <c r="I18" i="13"/>
  <c r="I17" i="13"/>
  <c r="I16" i="13"/>
  <c r="I12" i="13"/>
  <c r="I11" i="13"/>
  <c r="I10" i="13"/>
  <c r="I9" i="13"/>
  <c r="I8" i="13"/>
  <c r="I7" i="13"/>
  <c r="I13" i="13"/>
  <c r="I4" i="13"/>
  <c r="I3" i="13"/>
  <c r="I2" i="13"/>
  <c r="I94" i="13" l="1"/>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3" i="13"/>
  <c r="I62" i="13"/>
  <c r="I58" i="13"/>
  <c r="I57" i="13"/>
  <c r="I56" i="13"/>
  <c r="I54" i="13"/>
  <c r="I53" i="13"/>
  <c r="I51" i="13"/>
  <c r="I45" i="13"/>
  <c r="I44" i="13"/>
  <c r="I41" i="13"/>
  <c r="I40" i="13"/>
  <c r="I39" i="13"/>
  <c r="I38" i="13"/>
  <c r="I30" i="13"/>
  <c r="I27" i="13"/>
  <c r="I26" i="13"/>
  <c r="I15" i="13"/>
  <c r="I14" i="13"/>
  <c r="I6" i="13"/>
  <c r="I5" i="13"/>
  <c r="I32" i="8" l="1"/>
  <c r="I42" i="8"/>
  <c r="I41" i="8"/>
  <c r="I40" i="8"/>
  <c r="I39" i="8"/>
  <c r="I38" i="8"/>
  <c r="I37" i="8"/>
  <c r="I36" i="8"/>
  <c r="I35" i="8"/>
  <c r="I34" i="8"/>
  <c r="I33" i="8"/>
  <c r="I31" i="8"/>
  <c r="I30" i="8"/>
  <c r="I91" i="8" l="1"/>
  <c r="I80" i="8"/>
  <c r="I79" i="8"/>
  <c r="I46" i="8"/>
  <c r="I26" i="8"/>
  <c r="I22" i="8"/>
  <c r="I21" i="8"/>
  <c r="I17" i="8"/>
  <c r="I15" i="8"/>
  <c r="I90" i="8" l="1"/>
  <c r="I89" i="8"/>
  <c r="I88" i="8"/>
  <c r="I87" i="8"/>
  <c r="I86" i="8"/>
  <c r="I85" i="8"/>
  <c r="I84" i="8"/>
  <c r="I83" i="8"/>
  <c r="I82" i="8"/>
  <c r="I81"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5" i="8"/>
  <c r="I44" i="8"/>
  <c r="I43" i="8"/>
  <c r="I29" i="8"/>
  <c r="I28" i="8"/>
  <c r="I27" i="8"/>
  <c r="I25" i="8"/>
  <c r="I24" i="8"/>
  <c r="I23" i="8"/>
  <c r="I20" i="8"/>
  <c r="I19" i="8"/>
  <c r="I18" i="8"/>
  <c r="I16" i="8"/>
  <c r="I14" i="8"/>
  <c r="I13" i="8"/>
  <c r="I12" i="8"/>
  <c r="I11" i="8"/>
  <c r="I10" i="8"/>
  <c r="I9" i="8"/>
  <c r="I8" i="8"/>
  <c r="I7" i="8"/>
  <c r="I6" i="8"/>
  <c r="I5" i="8"/>
  <c r="I4" i="8"/>
  <c r="I3" i="8"/>
  <c r="I2" i="8"/>
  <c r="Q4" i="12" l="1"/>
  <c r="Q7" i="12"/>
  <c r="Q5" i="12"/>
  <c r="Q6" i="12"/>
  <c r="T12" i="12"/>
  <c r="T14" i="12"/>
</calcChain>
</file>

<file path=xl/sharedStrings.xml><?xml version="1.0" encoding="utf-8"?>
<sst xmlns="http://schemas.openxmlformats.org/spreadsheetml/2006/main" count="3363" uniqueCount="628">
  <si>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</si>
  <si>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</si>
  <si>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</si>
  <si>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</si>
  <si>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</si>
  <si>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</si>
  <si>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</si>
  <si>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</si>
  <si>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</si>
  <si>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</si>
  <si>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</si>
  <si>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</si>
  <si>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</si>
  <si>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NO</t>
  </si>
  <si>
    <t>Successful</t>
  </si>
  <si>
    <t>FREE</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</si>
  <si>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</si>
  <si>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</si>
  <si>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</si>
  <si>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</si>
  <si>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</si>
  <si>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</si>
  <si>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</si>
  <si>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</si>
  <si>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</si>
  <si>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</si>
  <si>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</si>
  <si>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</si>
  <si>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</si>
  <si>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</si>
  <si>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</si>
  <si>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</si>
  <si>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</si>
  <si>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</si>
  <si>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</si>
  <si>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</si>
  <si>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</si>
  <si>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</si>
  <si>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</si>
  <si>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</si>
  <si>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</si>
  <si>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</si>
  <si>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</si>
  <si>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</si>
  <si>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</si>
  <si>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</si>
  <si>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</si>
  <si>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</si>
  <si>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</si>
  <si>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</si>
  <si>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</si>
  <si>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</si>
  <si>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</si>
  <si>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</si>
  <si>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</si>
  <si>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</si>
  <si>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</si>
  <si>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r>
      <rPr>
        <b/>
        <sz val="9"/>
        <rFont val="Arial"/>
        <family val="2"/>
      </rPr>
      <t>total number of days</t>
    </r>
    <r>
      <rPr>
        <sz val="9"/>
        <color rgb="FF000000"/>
        <rFont val="Arial"/>
        <family val="2"/>
      </rPr>
      <t xml:space="preserve"> </t>
    </r>
    <r>
      <rPr>
        <b/>
        <sz val="9"/>
        <rFont val="Arial"/>
        <family val="2"/>
      </rPr>
      <t>lapsed</t>
    </r>
    <r>
      <rPr>
        <sz val="9"/>
        <color rgb="FF000000"/>
        <rFont val="Arial"/>
        <family val="2"/>
      </rPr>
      <t xml:space="preserve"> over the </t>
    </r>
    <r>
      <rPr>
        <b/>
        <sz val="9"/>
        <rFont val="Arial"/>
        <family val="2"/>
      </rPr>
      <t>total number of processed requests</t>
    </r>
    <r>
      <rPr>
        <sz val="9"/>
        <color rgb="FF000000"/>
        <rFont val="Arial"/>
        <family val="2"/>
      </rPr>
      <t xml:space="preserve"> for the period of coverage (do not include ongoing requests)</t>
    </r>
  </si>
  <si>
    <t>Bataan Penisula State University</t>
  </si>
  <si>
    <t>BPSU</t>
  </si>
  <si>
    <t>SUC</t>
  </si>
  <si>
    <t>Standard</t>
  </si>
  <si>
    <t>2019-Q1</t>
  </si>
  <si>
    <t>00073</t>
  </si>
  <si>
    <t>Clarification on the Grades of Ms. Ma. Cristina M. Yumena</t>
  </si>
  <si>
    <t>00112</t>
  </si>
  <si>
    <t>Information Regarding the Screening &amp; Accreditation of Dr. H.
M. Paguia as University Profession</t>
  </si>
  <si>
    <t>120</t>
  </si>
  <si>
    <t>Requesting the Official &amp; Regular Schedule of Salaries</t>
  </si>
  <si>
    <t>Inquiry Regarding the Upgrade of some Non-Teaching and Request Copy of the Guidelines for the promotion</t>
  </si>
  <si>
    <t>187</t>
  </si>
  <si>
    <t>Information regarding the asiawide - BPSU Scholar</t>
  </si>
  <si>
    <t>Compliance with transparency seal and philgeps posting for FY 2018 PBB</t>
  </si>
  <si>
    <t>206</t>
  </si>
  <si>
    <t>211</t>
  </si>
  <si>
    <t>Submission of data for the plaque of membership to PACVIT</t>
  </si>
  <si>
    <t>228</t>
  </si>
  <si>
    <t>Submission of scholarship allocation plan</t>
  </si>
  <si>
    <t>249-A</t>
  </si>
  <si>
    <t>Follow up Submission of billing documents for the 2nd Sem 18- 19</t>
  </si>
  <si>
    <t>254, 254-A, 254-B, 254-C</t>
  </si>
  <si>
    <t xml:space="preserve">Request to allow to float the dissertation questioners </t>
  </si>
  <si>
    <t>276</t>
  </si>
  <si>
    <t>277</t>
  </si>
  <si>
    <t>Submission of Accomplishment Reports and Supporting
Document of JSUS (Fr: 2018)</t>
  </si>
  <si>
    <t>Request to allow to float Questionaires</t>
  </si>
  <si>
    <t>305</t>
  </si>
  <si>
    <t>310</t>
  </si>
  <si>
    <t>Request to allow to float dissentation questionaires</t>
  </si>
  <si>
    <t>313</t>
  </si>
  <si>
    <t>Request to allow to interview and float questionaires</t>
  </si>
  <si>
    <t>344</t>
  </si>
  <si>
    <t>Query Regarding the Scholarship status of Ms. Janette Gomez Sinongco</t>
  </si>
  <si>
    <t>349</t>
  </si>
  <si>
    <t>Request submission of Certification and Masterlist of Applicants for AY: 2018-2019</t>
  </si>
  <si>
    <t>352</t>
  </si>
  <si>
    <t>Questions about BPSU</t>
  </si>
  <si>
    <t>Data Requested by the DOST</t>
  </si>
  <si>
    <t>367</t>
  </si>
  <si>
    <t>428</t>
  </si>
  <si>
    <t>Follow up Reiteration of submission of course/subject for Diploma programs</t>
  </si>
  <si>
    <t>429</t>
  </si>
  <si>
    <t>Inquiry regarding the implementation of the NBC 7 Cycle</t>
  </si>
  <si>
    <t>437</t>
  </si>
  <si>
    <t>Request to allow to administer questionaire</t>
  </si>
  <si>
    <t>474</t>
  </si>
  <si>
    <t>Request to submit Original Billings for the 1st or 2nd Sem AY 2017-2018</t>
  </si>
  <si>
    <t>490</t>
  </si>
  <si>
    <t>Validated list of priority, programs and project in the pipol system</t>
  </si>
  <si>
    <t>506</t>
  </si>
  <si>
    <t>Request the copy of the excerpts of the Bor meeting</t>
  </si>
  <si>
    <t>507</t>
  </si>
  <si>
    <t>Request to allow to distribute dissertation questionaires</t>
  </si>
  <si>
    <t>545</t>
  </si>
  <si>
    <t>Conduct of inventory of public schools, anpital buildings and other public buildings in Region III</t>
  </si>
  <si>
    <t>625</t>
  </si>
  <si>
    <t>List of names onf suc scholar's who choose to iskolar ng bayan</t>
  </si>
  <si>
    <t>641</t>
  </si>
  <si>
    <t>Submission of payrolland documentation of report on disbursment of TES</t>
  </si>
  <si>
    <t>711</t>
  </si>
  <si>
    <t>Request for submission of liquidation report amounting to Php 400, 000. 00</t>
  </si>
  <si>
    <t>829</t>
  </si>
  <si>
    <t>Updating of trainer's profile</t>
  </si>
  <si>
    <t>883</t>
  </si>
  <si>
    <t>Request to float questionnaire for the conduct survey</t>
  </si>
  <si>
    <t>1061</t>
  </si>
  <si>
    <t>1102</t>
  </si>
  <si>
    <t>Request list of graduates for the year 2016, 2017 and 2018</t>
  </si>
  <si>
    <t>01141-A</t>
  </si>
  <si>
    <t>Request List of Participants for the Upcoming First Aid Training</t>
  </si>
  <si>
    <t>1199</t>
  </si>
  <si>
    <t>Request for Data Covering the SY 2018-2019</t>
  </si>
  <si>
    <t>1211</t>
  </si>
  <si>
    <t>Request for list of Graduation Dates of SUC's</t>
  </si>
  <si>
    <t>2019-Q2</t>
  </si>
  <si>
    <t>Request for additional information for grantees with deloading issues</t>
  </si>
  <si>
    <t>01176-A</t>
  </si>
  <si>
    <t>FF: UP request for additional information for grantees with deloading issues</t>
  </si>
  <si>
    <t>Verification if the 2nd yr Trade Technician (Wood Pattern Making Technology) Program was authorized by CHED</t>
  </si>
  <si>
    <t>Data requested by Senate Committies on Education, Arts &amp; Culture, National Defense Security, Youth &amp; Finance</t>
  </si>
  <si>
    <t>Reminder on submission of article/news/stories contributions for the 2018-2019 PPS Newsletter</t>
  </si>
  <si>
    <t>Request to submit nominations for the G. O. Ocfemia Outstanding Plants Pathologist Awards</t>
  </si>
  <si>
    <t>School Data for COB Website Investors Information</t>
  </si>
  <si>
    <t>Compliance with Executive Order No. 75 "Directing all Department, Bureaus, Offices and Instrumentalities of the Government to Identify Lands Owned by the Government Devoted to or suitable for Agriculture for Distribution to Qualified Beneficiaries</t>
  </si>
  <si>
    <t>01405-A</t>
  </si>
  <si>
    <t>Request for the accomplishment of the survey</t>
  </si>
  <si>
    <t>Payroll Servicing Agreement</t>
  </si>
  <si>
    <t>Data Gathering in support of the Implementation of the Scholarships for Graduate Studies-Local</t>
  </si>
  <si>
    <t>1454</t>
  </si>
  <si>
    <t>Request for submission of the documents of the project</t>
  </si>
  <si>
    <t>Request for the list of BPSU Personnel who had undergone Psychosocial Training 2018</t>
  </si>
  <si>
    <t>Request to conduct a one-on-one interview to some selected BPSU Stakeholders</t>
  </si>
  <si>
    <t>Request for the submission of the documents specified in Annex A</t>
  </si>
  <si>
    <t>Request for Certification of GWA of Engineering Student Applicants for 2019 GKS</t>
  </si>
  <si>
    <t>Request the list of Graduates of BNSAT High School Batch 1974-78</t>
  </si>
  <si>
    <t>Submission of Documents with reference to the Construction of 4 Storey College of Technology Building at Main Campus</t>
  </si>
  <si>
    <t>Request for the submission of list of enrolled student applicants in the TES Online Portal for Selection as Potential TES Beneficiaries</t>
  </si>
  <si>
    <t>Request the submission of the documents in reference to the construction of Engineering Academic &amp; Laboratory Building</t>
  </si>
  <si>
    <t>Request for detailed information on all Department/Division/Groups under BPSU involved in the 1-10 point socio-economic</t>
  </si>
  <si>
    <t>Re: Submission of Report on List/s of NSTP Graduates Issued with their corresponding serial numbers</t>
  </si>
  <si>
    <t>Request for the submission of the documents to PCAARRD</t>
  </si>
  <si>
    <t>Re: Follow-up on the submission of Terminal Report &amp; Audited Financial Report on Green Energy Driven Water System</t>
  </si>
  <si>
    <t>Request to furnish copy of Consolidated 2nd Semester Grades SY 2018-2019</t>
  </si>
  <si>
    <t>Request for the hardcopy of the BOR Resolution</t>
  </si>
  <si>
    <t>Request to respond to the Survey</t>
  </si>
  <si>
    <t>2019-Q3</t>
  </si>
  <si>
    <t>2019-Q4</t>
  </si>
  <si>
    <t>2017-Q1</t>
  </si>
  <si>
    <t>2007-Q1</t>
  </si>
  <si>
    <t>2017-Q2</t>
  </si>
  <si>
    <t>2017-Q3</t>
  </si>
  <si>
    <t>2017-Q4</t>
  </si>
  <si>
    <t>2018-Q1</t>
  </si>
  <si>
    <t>2018-Q2</t>
  </si>
  <si>
    <t>2018-Q3</t>
  </si>
  <si>
    <t>2018-Q4</t>
  </si>
  <si>
    <t>17-0017</t>
  </si>
  <si>
    <t>17-0064</t>
  </si>
  <si>
    <t>17-0224</t>
  </si>
  <si>
    <t>17-0240</t>
  </si>
  <si>
    <t>17-0286</t>
  </si>
  <si>
    <t>17-0291</t>
  </si>
  <si>
    <t>17-0294</t>
  </si>
  <si>
    <t>17-0323</t>
  </si>
  <si>
    <t>17-0332</t>
  </si>
  <si>
    <t>17-0333</t>
  </si>
  <si>
    <t>17-0336</t>
  </si>
  <si>
    <t>17-0417</t>
  </si>
  <si>
    <t>17-0495</t>
  </si>
  <si>
    <t>17-0531</t>
  </si>
  <si>
    <t>17-0717</t>
  </si>
  <si>
    <t>17-0788</t>
  </si>
  <si>
    <t>17-0833</t>
  </si>
  <si>
    <t>17-0849</t>
  </si>
  <si>
    <t>17-0861</t>
  </si>
  <si>
    <t>17-0864</t>
  </si>
  <si>
    <t>17-0913</t>
  </si>
  <si>
    <t>17-0926</t>
  </si>
  <si>
    <t>17-1039</t>
  </si>
  <si>
    <t>17-1128</t>
  </si>
  <si>
    <t>17-1184</t>
  </si>
  <si>
    <t>17-1242</t>
  </si>
  <si>
    <t>17-1258</t>
  </si>
  <si>
    <t>17-1373</t>
  </si>
  <si>
    <t>17-1382</t>
  </si>
  <si>
    <t>17-1481</t>
  </si>
  <si>
    <t>17-1537</t>
  </si>
  <si>
    <t>17-1629</t>
  </si>
  <si>
    <t>17-1645</t>
  </si>
  <si>
    <t>17-1685</t>
  </si>
  <si>
    <t>17-1754</t>
  </si>
  <si>
    <t>17-1804</t>
  </si>
  <si>
    <t>17-1837</t>
  </si>
  <si>
    <t>17-1838</t>
  </si>
  <si>
    <t>17-1931</t>
  </si>
  <si>
    <t>17-2046</t>
  </si>
  <si>
    <t>17-2105</t>
  </si>
  <si>
    <t>17-2168</t>
  </si>
  <si>
    <t>17-2185</t>
  </si>
  <si>
    <t>17-2234</t>
  </si>
  <si>
    <t>17-2236</t>
  </si>
  <si>
    <t>17-2247</t>
  </si>
  <si>
    <t>17-2273</t>
  </si>
  <si>
    <t>17-2342</t>
  </si>
  <si>
    <t>17-2375</t>
  </si>
  <si>
    <t>17-2378</t>
  </si>
  <si>
    <t>17-2397</t>
  </si>
  <si>
    <t>17-2596</t>
  </si>
  <si>
    <t>17-2692</t>
  </si>
  <si>
    <t>17-2840</t>
  </si>
  <si>
    <t>17-2992</t>
  </si>
  <si>
    <t>17-2993</t>
  </si>
  <si>
    <t>17-3066</t>
  </si>
  <si>
    <t>17-3105</t>
  </si>
  <si>
    <t>17-3279</t>
  </si>
  <si>
    <t>17-3423</t>
  </si>
  <si>
    <t>17-3435</t>
  </si>
  <si>
    <t>17-3443</t>
  </si>
  <si>
    <t>17-3572</t>
  </si>
  <si>
    <t>17-3664</t>
  </si>
  <si>
    <t>17-3665</t>
  </si>
  <si>
    <t>17-3676</t>
  </si>
  <si>
    <t>17-3727</t>
  </si>
  <si>
    <t>17-3760</t>
  </si>
  <si>
    <t>17-3817</t>
  </si>
  <si>
    <t>18-0004</t>
  </si>
  <si>
    <t>18-00124</t>
  </si>
  <si>
    <t>18-00144</t>
  </si>
  <si>
    <t>18-00174</t>
  </si>
  <si>
    <t>18-00174A</t>
  </si>
  <si>
    <t>18-00231</t>
  </si>
  <si>
    <t>18-00346</t>
  </si>
  <si>
    <t>GRAD-MD.COR.2018.0008.RDR</t>
  </si>
  <si>
    <t>REGI.COR.2018.0013</t>
  </si>
  <si>
    <t>SASO.COR.2018.00031LEAV</t>
  </si>
  <si>
    <t>2049-A</t>
  </si>
  <si>
    <t>2827-A</t>
  </si>
  <si>
    <t>GRAD-MC.COR.2018.0124.RDR</t>
  </si>
  <si>
    <t>GRAD-MC.COR.2018.00131.RDR</t>
  </si>
  <si>
    <t>GRAD.MC.COR.2018.00130.RDR</t>
  </si>
  <si>
    <t>3068-A</t>
  </si>
  <si>
    <t>Request to forward Curriculum Vitae and recommendation Letter to Establishments for the Praticum of HRM Students</t>
  </si>
  <si>
    <t>Request for List of Muslim Students and Muslim Scholars</t>
  </si>
  <si>
    <t>Endorsing the 946 sets of signature Card Customer Information File form &amp; Deposit Record</t>
  </si>
  <si>
    <t>Request to administer Survey Questionnaire to Technology Instructors of BPSU Main and Orani</t>
  </si>
  <si>
    <t>Request for additional Data for the Project entitled "Impact of Research, incentives on Faculty Researches of SUCs in Region III</t>
  </si>
  <si>
    <t>Request for List of Graduates from 2014-2015, 2015-2016 &amp; 2016-2017</t>
  </si>
  <si>
    <t>Request to fill-up the attached accreditor's Profile Form</t>
  </si>
  <si>
    <t>Request to furnish the COA with the Status/Info Re: Receipt &amp; Liquidation of CHED Fund transfers to BPSU amounting to Php7,869.455.00 as of June 30, 2016</t>
  </si>
  <si>
    <t>Request for list of Graduates from 2013-2016 for Agriculture</t>
  </si>
  <si>
    <t>Request for list of registered Nurses</t>
  </si>
  <si>
    <t>Urgent Request on Additional Data by the Committee on Higher &amp; Technical Education</t>
  </si>
  <si>
    <t>Requesting to indicate the names of the Employees who are requesting for Staggered Payment of Disallowances</t>
  </si>
  <si>
    <t>Request for Partnership with BPSU in Promoting Employment Opportunities to BPSU Graduates</t>
  </si>
  <si>
    <t>List of graduates under the College of Technology A.Y.2011-2016</t>
  </si>
  <si>
    <t>Submission of the list of ESGP-PA Student-Grantees Candidates for Graduation &amp;expected to receive academic distribution for 2016-2017</t>
  </si>
  <si>
    <t>List of graduates under the College of Engineering and Architecture A.Y.2013-2016</t>
  </si>
  <si>
    <t>Request to submit Students' Information Matrix (SIM) for ESGP-PA</t>
  </si>
  <si>
    <t>Request list of Graduates from Sy 2016-2017</t>
  </si>
  <si>
    <t>Request to transmit the Student's Info Matrix (SIM) for all Pantawid Pamilya Children 4th Week after the1st &amp; 2nd Sem of Each Academic Year</t>
  </si>
  <si>
    <t>List of MAED-THE graduates A.Y.2013-2017</t>
  </si>
  <si>
    <t>Masterlist of enrolled students 2nd Semester  A.Y. 2016-2017</t>
  </si>
  <si>
    <t>Request for List of Graduates w/ Contact Numbers for Employment</t>
  </si>
  <si>
    <t>List of CHED's Tulong Dunong Program for SY 2016-2017</t>
  </si>
  <si>
    <t>Request for Data of displaced HEI Personnel from Ay 2014-2015 to AY 2015-2016</t>
  </si>
  <si>
    <t>Masterlist of enrolled BSTM students 2nd Semester  A.Y. 2016-2017</t>
  </si>
  <si>
    <t>Request for Data for Uploaded &amp; Encoded in the AFMECHRDE Database information System</t>
  </si>
  <si>
    <t>Request Submission of Soft Copy of ACIC</t>
  </si>
  <si>
    <t>Request for copy of MOA  with DA</t>
  </si>
  <si>
    <t>Request for list of BPSU Nursing Graduates up to 2015-2016</t>
  </si>
  <si>
    <t>Urgent Submission of Requested Deliverables</t>
  </si>
  <si>
    <t>Submission of Audited Financial Report</t>
  </si>
  <si>
    <t>Reiteration of Request for Data from State Universities and Colleges (SUCs) in compliance with the Provisions of RA 7277 Section 17</t>
  </si>
  <si>
    <t>Masterlist of enrolled Mechanical Engineering students end Semester A.Y. 2017-2018</t>
  </si>
  <si>
    <t>Request list of Graduating Student &amp; Alumni Students to Join the FEMSA Philippine Family</t>
  </si>
  <si>
    <t>List of Audit Deficiencies in the BPSU-DA-BAR Project</t>
  </si>
  <si>
    <t>Requesting Assistance for the Copy of list of Graduates for SY 2013-2014, 2014-2015 band 2016-2017</t>
  </si>
  <si>
    <t>Request approval to gather data</t>
  </si>
  <si>
    <t>Request for Data for the Methodical Analysis of the Actual Period for various Procurement Projetc requiring BOR Confirmation of the Winning Bidder</t>
  </si>
  <si>
    <t>Request for list of Graduate with contact Nos. and email address for SY 2015-2016/2016-2017</t>
  </si>
  <si>
    <t>Submision of List of Reference used in Agriculture Courses</t>
  </si>
  <si>
    <t>Data requested by the Climate Change Commission on related Researches and Strategies</t>
  </si>
  <si>
    <t>Verification of the Status of Scholars who graduated this School Year</t>
  </si>
  <si>
    <t>List of New Scholars</t>
  </si>
  <si>
    <t>Request for List of Trainers</t>
  </si>
  <si>
    <t>Request for submission of  Budgetary requirements for the Preparation of Budget Hearing on Committee on Appropriation</t>
  </si>
  <si>
    <t>List of grantees of DND-CHED-PASUC Scholarship Program for SY 2017-2018</t>
  </si>
  <si>
    <t>Request for DOST-SEI Scholars enrolled in State Universities and Colleges</t>
  </si>
  <si>
    <t>Submission of the Name, Email Address &amp; contact  Nos. of the Designated 8888 Focal Persons to the OPKRM</t>
  </si>
  <si>
    <t>Request to submit required documents to support disbursement</t>
  </si>
  <si>
    <t>Request for Data of College Graduates for the Last Academic Year 2016-2017</t>
  </si>
  <si>
    <t>Submission of MIS0302 and updating of Report to T2MIS</t>
  </si>
  <si>
    <t>Request for List of Additional Lifebank Foundation Scholars</t>
  </si>
  <si>
    <t>Submission of Data on TVET Programs in Agriculture implemented</t>
  </si>
  <si>
    <t>Follow-up letter on the names of the participants for the Refresher Course for the Accreditation of Test Engineers</t>
  </si>
  <si>
    <t>Request for the follow-up on CHED Survey of Extension Services in SUCs</t>
  </si>
  <si>
    <t>Urgent Submission of SUC Data to Senate</t>
  </si>
  <si>
    <t>Annual Higher Education Data Collection for AY 2017-2018</t>
  </si>
  <si>
    <t>Follow-up: SUC Survey of Extension Services 2017</t>
  </si>
  <si>
    <t>Request to submit a certification of the docutmentary requirements requested by COA</t>
  </si>
  <si>
    <t>Requesting permission to distribute questionnaire and conduct interview to BPSU Administrator, Library Director, Head, Faculty and Students</t>
  </si>
  <si>
    <t>Data Request of Senate Committee on Finance</t>
  </si>
  <si>
    <t>Survey of Extension Services in State Universities &amp; Colleges (SUCs)</t>
  </si>
  <si>
    <t xml:space="preserve">Report of grades of scholars for the 2nd Semester 2016-2017 and Certificate of Registration 1st semester A.Y. 2017-2018 (Attached list of names) </t>
  </si>
  <si>
    <t>Request for a consolidated Copy of Grades of INB Beneficiaries enrolled in BPSU</t>
  </si>
  <si>
    <t>Reminder on the Submission of MIS0302 &amp; Updating of T2MIS (Training)</t>
  </si>
  <si>
    <t>Request to submit Status of the Compliance on the Implementation of the Madatory Drug Test</t>
  </si>
  <si>
    <t>Submission/Compliance of Audit Findings for Food Processing NC II-Orani Campus</t>
  </si>
  <si>
    <t>Request for Transfer of Employment to BGH</t>
  </si>
  <si>
    <t>Request the Deduction of Salary Loan Arrears</t>
  </si>
  <si>
    <t>Request to the fill up form from PCW</t>
  </si>
  <si>
    <t>Submission of Status of mandatory Random Drug Testing for Public Officials &amp; Employees</t>
  </si>
  <si>
    <t>Data on Non-Teaching Positions</t>
  </si>
  <si>
    <t>Request to gather data on dissertation entitled 'Evaluation of the Electrical Engineering Students' Educational Esperieces: Its Relationship to the E2020 Learning Outcomes"</t>
  </si>
  <si>
    <t>Request for list of students from school year 2014 to 2016</t>
  </si>
  <si>
    <t>Request to accomplish the attached "Survey Challenges Confronting accredited employees Organizations in Forging a CNA"</t>
  </si>
  <si>
    <t>Request to provide a list of graduates with their contact No. for the SY 2014-2017</t>
  </si>
  <si>
    <t>Reminder on Agency Compliance for FY 2017 PBB</t>
  </si>
  <si>
    <t>Request for list of Graduate from AY 2016-2017 &amp; 2017-2018 with address &amp; contact number</t>
  </si>
  <si>
    <t>comment of Dr. Macaraeg on the request of Fundline for the list of graduates</t>
  </si>
  <si>
    <t>Request for DATA on unfilled Teaching &amp; Non-Teaching Position</t>
  </si>
  <si>
    <t>Request list of nursing graduates &amp; Board Passers</t>
  </si>
  <si>
    <t>Request to Submit Documents</t>
  </si>
  <si>
    <t>Request to Gather Data for their Smart LTE Awareness Campain</t>
  </si>
  <si>
    <t>Request for List of Graduates</t>
  </si>
  <si>
    <t>request of the list of program or coursesand the corresponding amount per unit</t>
  </si>
  <si>
    <t>Request for the  List Of Programs on Courses &amp; The Corresponding Amount Per Unit</t>
  </si>
  <si>
    <t>List of SVUs with outstanding validated fund transforms</t>
  </si>
  <si>
    <t>Request the immediate transfer of the requirements</t>
  </si>
  <si>
    <t>Second Trimester Academic Program Evaluation</t>
  </si>
  <si>
    <t>List of Programs and the Corresponding Amount per Unit for Graduate Studies as Requested by the Office of the Skolar ng Bataan</t>
  </si>
  <si>
    <t>Request for the submission of data regarding the complete address, contact number and other information about the students enrolled in the graduate school for the school year 2016 and 2017.</t>
  </si>
  <si>
    <t xml:space="preserve">Request Updated List of Graduates </t>
  </si>
  <si>
    <t>Request for the complete details of students enrolled in the G.J.</t>
  </si>
  <si>
    <t>Request for List of Enrollment</t>
  </si>
  <si>
    <t>Request list of Graduates</t>
  </si>
  <si>
    <t>Urgent Data Request on Tuition &amp; Other School Fees</t>
  </si>
  <si>
    <t>Request list of graduates</t>
  </si>
  <si>
    <t>request to furnish the list of Graduating students from the various colleges to finalize the said schedules given by tobiel printing press</t>
  </si>
  <si>
    <t>Submission of Hand Copies of FY 2017 PBB Forms</t>
  </si>
  <si>
    <t>Request to submit the Audited Financial Reports of the IDG Project</t>
  </si>
  <si>
    <t>updating of municipal data and other relevant information from various sectors for 2017</t>
  </si>
  <si>
    <t>Submission of Documents</t>
  </si>
  <si>
    <t>Request to allow to distribute questionare</t>
  </si>
  <si>
    <t>Request for verification of records</t>
  </si>
  <si>
    <t>Submission NBC No. 461 evaluation &amp; Funding req't. to implement cycle 7A</t>
  </si>
  <si>
    <t>Follow up copy of certificate of employment and teaching workload</t>
  </si>
  <si>
    <t>Request to furnish the copy of consolidated 2nd semester grades of iskolar ng batasan beneficiaries</t>
  </si>
  <si>
    <t>Request to submit the list of R&amp;D/E achievers or awardees</t>
  </si>
  <si>
    <t>request for pertinent data from BPSU covering SY 15-18</t>
  </si>
  <si>
    <t>Certificate of graduate with academic distinction for AY 2017-2018 under ESGP-PA</t>
  </si>
  <si>
    <t>Request for enrollment data</t>
  </si>
  <si>
    <t>Request to furnish printed and sof copy of the documents itemized in the attach list</t>
  </si>
  <si>
    <t>Request for data on ETEEAP</t>
  </si>
  <si>
    <t>Request a masterlist of employees that will serve as basis on matching their MID number</t>
  </si>
  <si>
    <t>Compliance on Online Registration and updating</t>
  </si>
  <si>
    <t>Request to allow Ms. Concepcio to conduct a survey</t>
  </si>
  <si>
    <t>Request for a list of all employees who are under the temporary-permanent status</t>
  </si>
  <si>
    <t>Request for pertinent data from BPSU covering SY 2015-18</t>
  </si>
  <si>
    <t>Requesting a Masterlist of BPSU employee</t>
  </si>
  <si>
    <t>Submission of 2019 budget proposal and other pertinent data</t>
  </si>
  <si>
    <t>To submit the required documents for the project proposed additional roofing dormitory</t>
  </si>
  <si>
    <t>Request for preliminary data and invitation to the regional orientation- workshop on the online asset inventory and management</t>
  </si>
  <si>
    <t>Submission of projects, for possible visit and inspection by the president</t>
  </si>
  <si>
    <t>Urgent data submission of breakdown/ profiles of Job Order and contractual personnel</t>
  </si>
  <si>
    <t>Request for a copy of SUCs Comprehensive Land Use Plan</t>
  </si>
  <si>
    <t>Follow up certificate of employment and copy of teaching/ work load for 1st semester AY 2018-2019</t>
  </si>
  <si>
    <t>Request to dessiminate a copy of the attached data privacy consent form</t>
  </si>
  <si>
    <t>Request to authorize the payroll facility</t>
  </si>
  <si>
    <t>Advance copy of the consolidated billing templates for fee higher education</t>
  </si>
  <si>
    <t>Requesting a student record from different programs AY 2010-2015</t>
  </si>
  <si>
    <t>Urgent submission of additional SUC data</t>
  </si>
  <si>
    <t>Request for Job Posting, Special Recruitment Activity Job Fair Invitations and List of Graduates</t>
  </si>
  <si>
    <t>Request for a copy of the certificate of title of parcel of land located at Orani</t>
  </si>
  <si>
    <t>Urgent request for enrollment data for 1st semester, AY 2015-2016 and 1st Semester AY 2018-2019</t>
  </si>
  <si>
    <t>Enrollment data for 1st Semester, AY2018-2019</t>
  </si>
  <si>
    <t>Submission of list enrolled students for the first semester of AY 2018-2019 for the Assessment of potential beneficiaries included in the Listahan 2.0 of DSWD to avail of Tertiary Education subsidiary</t>
  </si>
  <si>
    <t>Request to provide them candidates for the vacant positions</t>
  </si>
  <si>
    <t>Submission of nominations for the various NAST and DOST awards for 2019</t>
  </si>
  <si>
    <t>Issuance of username and password for HEIs to access the UNIFAST test portal in importing the data for TES applications</t>
  </si>
  <si>
    <t>Follow up on the submission of the required documents of various infrastracture projects implemented by the University for CY2015-2017</t>
  </si>
  <si>
    <t>Requesting an updated list of tuition and other school fees covering two (2) consecutive school year 2017-2018 and 2018-2019</t>
  </si>
  <si>
    <t>Urgent submission of data on tuition and other school fees in SUCs</t>
  </si>
  <si>
    <t>request for print-out of transcript of records of students who will participate the PASUC 2017 Regional Culture and the Arts Festival and Competition</t>
  </si>
  <si>
    <t>request to attach template to utilize as data banking and reporting for financial matters of the office of the finance management services</t>
  </si>
  <si>
    <t>Urgent follow up on free higher Education billings for the 1st Semester AY 2018-2019</t>
  </si>
  <si>
    <t>Request for Student Academic Program Evaluation</t>
  </si>
  <si>
    <t>Request of Official list Print Outs</t>
  </si>
  <si>
    <t>Annual Higher Education data/ Information collection</t>
  </si>
  <si>
    <t>Request for Data of Student Registration and Graduates</t>
  </si>
  <si>
    <t>Follow up on Free Higher education billing requirements for the 1st Semester AY 2018-2019</t>
  </si>
  <si>
    <t>Requesting for BPSU estimated Tax Subsidy Requirements for FY 2019-2023</t>
  </si>
  <si>
    <t xml:space="preserve">Request for copies of transcript of records of SCUAA players-Main Campus </t>
  </si>
  <si>
    <t>Follow-up on the submission of liquidation reports</t>
  </si>
  <si>
    <t>Request for a copy of list of  BS Architecture  Graduates from Batch 2004 to 2017</t>
  </si>
  <si>
    <t>Requesting submission of Interim settlement report</t>
  </si>
  <si>
    <t>Urgent submission of pertinent SUC data</t>
  </si>
  <si>
    <t>Request to Conduct Interview with VP Research, Director of Research and Extension and Faculty Researchers and to provide copies of secondary data</t>
  </si>
  <si>
    <t>Request for statistical data of students in tertiary school per degree/course</t>
  </si>
  <si>
    <t>Requesting Statistical Data of Students in Tertiary School per Course</t>
  </si>
  <si>
    <t>Request to assist in gathering data by accomplishing attached form</t>
  </si>
  <si>
    <t>Urgent submission of data on other school fees excluded by UNIFAST</t>
  </si>
  <si>
    <t>Request to gather data in BPSU for dissertation</t>
  </si>
  <si>
    <t>Request to allow to take some video footages of ICT Building</t>
  </si>
  <si>
    <t>Request for the earlier submission of COA Audited Financial Reports of liquidation</t>
  </si>
  <si>
    <t>Request to assist in gathering data by accomlishing attached form</t>
  </si>
  <si>
    <t>Request to allow to conduct Survey Questions</t>
  </si>
  <si>
    <t>Requesting for the 1st semester 2018-2019 grades of the scholars</t>
  </si>
  <si>
    <t>Requesting for the 1st semester A.Y. 2018-2019 grades of the scholars</t>
  </si>
  <si>
    <t>Request for verification of Credentials from BPSU</t>
  </si>
  <si>
    <t>Request for lIst of Graudates of BSME, BSECE &amp; BSEE for 2016-2017</t>
  </si>
  <si>
    <t>Annual higher education data/information collection</t>
  </si>
  <si>
    <t>02492-A</t>
  </si>
  <si>
    <t>02632-A</t>
  </si>
  <si>
    <t>3063-A</t>
  </si>
  <si>
    <t>03362-A</t>
  </si>
  <si>
    <t>Information Regarding the Screening &amp; Accreditation of Dr. H. M. Paguia as University Profession</t>
  </si>
  <si>
    <t>Request to allow to float the dissertation questioners</t>
  </si>
  <si>
    <t>Request to allow to float the dissertation questionnaires</t>
  </si>
  <si>
    <t>Submission of Accomplishment Reports and Supporting Document of JSUS (Fr: 2018)</t>
  </si>
  <si>
    <t>Varification if the 2nd yr Trade Technician (Wood Pattern Making Technology) Program was authorized by CHED</t>
  </si>
  <si>
    <t>Request to submit nomonation for the G.O. Ocfemia Outstanding Plants Pathologist Awards</t>
  </si>
  <si>
    <t>Compliance with Executive Order No. 75 "Directing all Department, Bureaus, Offices and Istrumentalities of the Government to Identify Lands Owned by the Government Devoted to or suitable for Agriculture for Distribution to Qualified Beneficiaries</t>
  </si>
  <si>
    <t>Submission of Documents with reference to the Const6ruction of 4 Storey College of Technology Building at Main Campus</t>
  </si>
  <si>
    <t>Request the submission of the documents in reference to the construction of Engeneering Academic &amp; Laboratory Building</t>
  </si>
  <si>
    <t>RE: Follow-up on the submission of terminal Report &amp; Audited Financial Report on Green Energy Driven Water Syatem</t>
  </si>
  <si>
    <t>Re: Submission of Pertinent SUCs III Data for FY 2020+E70:E72 Budget Presentation to the Senate Committee on Finance</t>
  </si>
  <si>
    <t>Request Submission of Pertinent Documents prior to the Next CHTE Chairperson</t>
  </si>
  <si>
    <t>Request for Submission of billings for TES 3a &amp; TES 3b</t>
  </si>
  <si>
    <t>Submission of the required documents for the Construction of OSA Building</t>
  </si>
  <si>
    <t>Request for Data of all Students from Limay that are currently enrolled in BPSU</t>
  </si>
  <si>
    <t>Request for List of Examines with Ratings &amp; Certification of Institutional Performance w/ National Passing Percentage in the Various Licensure Examination in June 2019</t>
  </si>
  <si>
    <t>Submission of Contracts Involving Government Buildings and/or Lands Leased to Private Entities/Individuals</t>
  </si>
  <si>
    <t>Urgent Submission of Pertinent SUC Data</t>
  </si>
  <si>
    <t>Submission of Additional SUC Data</t>
  </si>
  <si>
    <t>Request to furnish an Updated List of Tuition &amp; Other School Fees for AY 2018-2019 &amp; 2019-2020</t>
  </si>
  <si>
    <t>Request to conduct survey</t>
  </si>
  <si>
    <t>Request to conduct a survey for research</t>
  </si>
  <si>
    <t>Submission of List of Higher Education Institution Faculty Teaching Filipino &amp; Panitikan General Education Courses</t>
  </si>
  <si>
    <t>Request for Submission of List of Subjects with Laboratory Fee</t>
  </si>
  <si>
    <t>Request for Data from Cashiers for UNIFAST Submission</t>
  </si>
  <si>
    <t>Submission of Report on Assessment of Student Affairs &amp; Services for Academic Year 2019-2020</t>
  </si>
  <si>
    <t>Request for Database of Graduates Starting from 2000</t>
  </si>
  <si>
    <t>Urgent Submission of Additional Data on &amp; Budget Proposals for Student Dormitories &amp; Housing Facilities</t>
  </si>
  <si>
    <t>Data Requested by the Department of Education (DepEd)</t>
  </si>
  <si>
    <t>Urgent Data Requests from Senate Committees on Higher, Technical &amp; Vocational Education &amp; Civil Service</t>
  </si>
  <si>
    <t>Request for Property Documents required for Building Permits on the Tower Upgrade</t>
  </si>
  <si>
    <t>Request Permission to gather Pertinent Data</t>
  </si>
  <si>
    <t>Urgent Submission of Research &amp; Extension Programs for FY 2017-2019 that Address the Sustainable Development Goals</t>
  </si>
  <si>
    <t>Letter of Intent to survey Property</t>
  </si>
  <si>
    <t>Reminder on the Submission of the BPSU Financial Reports to COA Office</t>
  </si>
  <si>
    <t>Submission of SHEI Monitoring Report &amp; Certificate of Deloading for 2019</t>
  </si>
  <si>
    <t>Urgent Date Requests from Senate</t>
  </si>
  <si>
    <t>Request for Data on Existing Dormitories, Housing &amp; DRRM Involvement</t>
  </si>
  <si>
    <t>Request to Resubmit List of Graduates of 2009-2010 &amp; 2013-2019 with Corresponding Serial Number</t>
  </si>
  <si>
    <t>Submission of Requirement for Portfolio Assessment</t>
  </si>
  <si>
    <t>Request the assistance in the Distribution &amp; Accomplishment of Forms</t>
  </si>
  <si>
    <t xml:space="preserve">Request for Comments/Explanations regarding the Discrepancies
</t>
  </si>
  <si>
    <t>Request Permission to Administer the Survey Questionnaire</t>
  </si>
  <si>
    <t xml:space="preserve">AGENCY INFORMATION INVENTORY </t>
  </si>
  <si>
    <t>Agency Abbrv</t>
  </si>
  <si>
    <t>Agency Name</t>
  </si>
  <si>
    <t xml:space="preserve">Title </t>
  </si>
  <si>
    <t>Description</t>
  </si>
  <si>
    <t xml:space="preserve">File Format </t>
  </si>
  <si>
    <t xml:space="preserve">Online Publication </t>
  </si>
  <si>
    <t xml:space="preserve">Location of URL </t>
  </si>
  <si>
    <t xml:space="preserve">Disclosure </t>
  </si>
  <si>
    <t xml:space="preserve">Original Data Owner </t>
  </si>
  <si>
    <t xml:space="preserve">Data Maintainer </t>
  </si>
  <si>
    <t xml:space="preserve">Date Released or Coverage </t>
  </si>
  <si>
    <t>Frequency of Update</t>
  </si>
  <si>
    <t xml:space="preserve">DBM </t>
  </si>
  <si>
    <t xml:space="preserve">Department of Budget &amp; Management </t>
  </si>
  <si>
    <t>BFARs online through the URS</t>
  </si>
  <si>
    <t>N/A</t>
  </si>
  <si>
    <t xml:space="preserve">BPSU Website </t>
  </si>
  <si>
    <t>OPD/Budget</t>
  </si>
  <si>
    <t xml:space="preserve">quarterly </t>
  </si>
  <si>
    <t>AO25</t>
  </si>
  <si>
    <t xml:space="preserve">AO25 Secretariat (Development Academy of the Philippines) </t>
  </si>
  <si>
    <t>Performance Based Bonus FY 2016</t>
  </si>
  <si>
    <t>Compliance to the Guidelines on the Grant of PBB under Executive Order no. 80 s. 2012 Executive Order No. 201 s. 206</t>
  </si>
  <si>
    <t>standard (hard copy, soft copy)</t>
  </si>
  <si>
    <t xml:space="preserve">OPD </t>
  </si>
  <si>
    <t>2017-02-17</t>
  </si>
  <si>
    <t>CHED</t>
  </si>
  <si>
    <t xml:space="preserve">Commission on Higher Education </t>
  </si>
  <si>
    <t xml:space="preserve">Senate Committee on Finance </t>
  </si>
  <si>
    <t>Online Submission of Budget Proposal FY 2018-2020</t>
  </si>
  <si>
    <t>Pertinent data in preparation for budget hearings and deliberations</t>
  </si>
  <si>
    <t>2017-05-18</t>
  </si>
  <si>
    <t xml:space="preserve">Performance Based Bonus FY 2016 Justification </t>
  </si>
  <si>
    <t>2017-06-05</t>
  </si>
  <si>
    <t>Normative Financing Report 2016</t>
  </si>
  <si>
    <t xml:space="preserve">standard (soft copy) </t>
  </si>
  <si>
    <t>MIS</t>
  </si>
  <si>
    <t>2017-10-29</t>
  </si>
  <si>
    <t xml:space="preserve">FY 2019 Budget Folio </t>
  </si>
  <si>
    <t>2017-07-26</t>
  </si>
  <si>
    <t xml:space="preserve">House Committee on Appropriations </t>
  </si>
  <si>
    <t xml:space="preserve">FY 2018 Budget Folio </t>
  </si>
  <si>
    <t>2017-08-29</t>
  </si>
  <si>
    <t xml:space="preserve">PASUC </t>
  </si>
  <si>
    <t xml:space="preserve">Philippine Association of State Colleges and Universities </t>
  </si>
  <si>
    <t xml:space="preserve">Requirements for the Senate Budget Hearing (as Regional Chair) </t>
  </si>
  <si>
    <t>2017-09-18</t>
  </si>
  <si>
    <t>Performance Based Bonus FY 2017</t>
  </si>
  <si>
    <t>2018-04-24</t>
  </si>
  <si>
    <t>DBM</t>
  </si>
  <si>
    <t>standard (hard copy)</t>
  </si>
  <si>
    <t>2018-04-23</t>
  </si>
  <si>
    <t xml:space="preserve">PRMSU </t>
  </si>
  <si>
    <t xml:space="preserve">President Ramon Magsaysay State University </t>
  </si>
  <si>
    <t xml:space="preserve">BPSU Data for Senate to Regional Chair </t>
  </si>
  <si>
    <t xml:space="preserve">word </t>
  </si>
  <si>
    <t>2018-08-10</t>
  </si>
  <si>
    <t>FY 2019 Proposed Budget submitted to DBM &amp; CO 2017, 2018, 2019</t>
  </si>
  <si>
    <t>2018-08-17</t>
  </si>
  <si>
    <t xml:space="preserve">Additional Data on SUCs Comprehensive Land Use Plan </t>
  </si>
  <si>
    <t>pdf, word</t>
  </si>
  <si>
    <t>2018-09-06</t>
  </si>
  <si>
    <t xml:space="preserve">Data for Senate Budget Hearing </t>
  </si>
  <si>
    <t>2018-09-14</t>
  </si>
  <si>
    <t xml:space="preserve">FY 2019 Proposed Budget (Senate Budget Briefing) </t>
  </si>
  <si>
    <t xml:space="preserve">standard (hard copy, soft copy) </t>
  </si>
  <si>
    <t>2018-09-17</t>
  </si>
  <si>
    <t>Bataan Peninsula State University</t>
  </si>
  <si>
    <t>Board Advisory</t>
  </si>
  <si>
    <t>Doc/ Hard copy</t>
  </si>
  <si>
    <t>No</t>
  </si>
  <si>
    <t>Exception</t>
  </si>
  <si>
    <t>Office of the University Secretary</t>
  </si>
  <si>
    <t>University and Board Secretary</t>
  </si>
  <si>
    <t>Disposed after 2 years from the date of the record</t>
  </si>
  <si>
    <t>Correspondence</t>
  </si>
  <si>
    <t>Routinary/ Non-Routinary Communication (Internal and External)</t>
  </si>
  <si>
    <t>Hard copy</t>
  </si>
  <si>
    <t>Yes</t>
  </si>
  <si>
    <t>Dispose after 2 years from the date of records, 2 years after acted upon, 2 years after</t>
  </si>
  <si>
    <t>Issuances</t>
  </si>
  <si>
    <t>House Bill, Senate Bill, CHED, CMO’s, Court Order, Executive Order, DBM SARO, Advises, CSC Memorandum/ Order, etc.</t>
  </si>
  <si>
    <t>Internal</t>
  </si>
  <si>
    <t>Permanent</t>
  </si>
  <si>
    <t>Board Meeting/ Proceeding Files</t>
  </si>
  <si>
    <t>Board Meetings Agenda Folder/kits or Reports Presented during Board Meeting (Regular/Special)</t>
  </si>
  <si>
    <t>Doc/ pdf/ hard copy</t>
  </si>
  <si>
    <t>Memorandum of Understanding/ Agreement</t>
  </si>
  <si>
    <t>Memorandum of Understanding/ Agreement (Linkages, Training for the Students, Scholarship, Special Projects etc.)</t>
  </si>
  <si>
    <t>Pdf/ hard copy</t>
  </si>
  <si>
    <t>Limited</t>
  </si>
  <si>
    <t>Board Minutes of the Meeting</t>
  </si>
  <si>
    <t>Board Notice of Implementation</t>
  </si>
  <si>
    <t>Board Approved Agenda for Implementation</t>
  </si>
  <si>
    <t>Board Notice of Meeting</t>
  </si>
  <si>
    <t>Notice of Implementation</t>
  </si>
  <si>
    <t>Dispose after 2 years from the date of record</t>
  </si>
  <si>
    <t>Board Referendum</t>
  </si>
  <si>
    <t>Board Approved Referendum</t>
  </si>
  <si>
    <t>Board Resolution</t>
  </si>
  <si>
    <t>Board Approved Resolutions</t>
  </si>
  <si>
    <t>BPSU-OUR</t>
  </si>
  <si>
    <t>Enrollment Report (Student Accounting by Year Level and Sex)</t>
  </si>
  <si>
    <t>Includes statistics of students enrolled in different program offering for a particular semester/term by year level and sex</t>
  </si>
  <si>
    <t>Standard XLS</t>
  </si>
  <si>
    <t>None</t>
  </si>
  <si>
    <t>Public</t>
  </si>
  <si>
    <t>OUR</t>
  </si>
  <si>
    <t>Every semester or term or as the need arises</t>
  </si>
  <si>
    <t>Reports on Graduates</t>
  </si>
  <si>
    <t>Includes the number of graduates of different programs by sex</t>
  </si>
  <si>
    <t>XLS</t>
  </si>
  <si>
    <t>Annually or as the need arises</t>
  </si>
  <si>
    <t>Report on Grades(Individual)</t>
  </si>
  <si>
    <t>Includes the grades of students in their enrolled courses</t>
  </si>
  <si>
    <t>http://reportgrades.bpsu.edu.ph/login-form.php</t>
  </si>
  <si>
    <t>Every semester or term</t>
  </si>
  <si>
    <t>Worksheet on Consolidated Grades</t>
  </si>
  <si>
    <t>Includes the number of all students in all their enrolled courses</t>
  </si>
  <si>
    <t>Dropout Rate</t>
  </si>
  <si>
    <t>Includes the number of students who officially dropped courses</t>
  </si>
  <si>
    <t>Information of Students (Student’s Directory)</t>
  </si>
  <si>
    <t>Includes data on students such as but not limited to sex, address, contact number, email address, birthday</t>
  </si>
  <si>
    <t>Standard SYSTEM-BASED</t>
  </si>
  <si>
    <t>As the need arises</t>
  </si>
  <si>
    <t>List of Graduates</t>
  </si>
  <si>
    <t>Includes the name and sex of the graduates</t>
  </si>
  <si>
    <t>List of Enrollees</t>
  </si>
  <si>
    <t>Includes the name and sex of the enrollees</t>
  </si>
  <si>
    <t>Standard System-based</t>
  </si>
  <si>
    <t>OVPAA</t>
  </si>
  <si>
    <t>BATAAN PENINSULA STATE UNIVERSITY – OFFICE OF THE VICE PRESIDENT FOR ACADEMIC AFFAIRS</t>
  </si>
  <si>
    <t>Syllabi Preparation per Cluster</t>
  </si>
  <si>
    <t>Syllabus is guide to a course and what will be expected of you in the course. Generally it will include course policies, rules and regulations, required texts, and a schedule of assignments. A syllabus can tell you nearly everything you need to know about how the course will run and what will be expected of you</t>
  </si>
  <si>
    <t>DOC</t>
  </si>
  <si>
    <t>NONE</t>
  </si>
  <si>
    <t>EXCEPTION</t>
  </si>
  <si>
    <t>Whenever there is a change in curriculum</t>
  </si>
  <si>
    <t>Instructional Materials Preparation</t>
  </si>
  <si>
    <t>Instructional materials are the tools used in educational lessons, which includes active learning and assessment. Basically, any resource a teacher uses to help him teach his students is an instructional material. There are many types of instructional materials, but let’s look at some common ones.</t>
  </si>
  <si>
    <t>Assigning/ Designating Cluster Heads/ SIP Coordinator</t>
  </si>
  <si>
    <t>Recommended to the President academic policies pertaining to curricula, faculty appointments and assignments, and academic programs.</t>
  </si>
  <si>
    <t>Every Semester of New Academic Year</t>
  </si>
  <si>
    <t>Budget Planning of Offices under Academic Affairs</t>
  </si>
  <si>
    <t>Coordinate the Planning and preparation of the annual budget proposals of different Colleges and Institutes</t>
  </si>
  <si>
    <t>Yearly</t>
  </si>
  <si>
    <t>GREGORIO J. RODIS, Ph. D.</t>
  </si>
  <si>
    <t>University President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</si>
</sst>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yyyy/mm/dd"/>
    <numFmt numFmtId="165" formatCode="[$-409]dd\-mmm\-yy;@"/>
    <numFmt numFmtId="166" formatCode="[$-3409]dd\-mmm\-yy;@"/>
    <numFmt numFmtId="167" formatCode="00000"/>
    <numFmt numFmtId="168" formatCode="[$-409]d\-mmm\-yy;@"/>
    <numFmt numFmtId="169" formatCode="[$-409]mmmm\ d\,\ yyyy;@"/>
  </numFmts>
  <fonts count="25" x14ac:knownFonts="1">
    <font>
      <sz val="10"/>
      <color rgb="FF000000"/>
      <name val="Arial"/>
    </font>
    <font>
      <sz val="11"/>
      <color theme="1"/>
      <name val="Calibri"/>
      <family val="2"/>
      <scheme val="minor"/>
    </font>
    <font>
      <sz val="11"/>
      <color theme="1"/>
      <name val="Calibri"/>
      <family val="2"/>
      <scheme val="minor"/>
    </font>
    <font>
      <b/>
      <sz val="10"/>
      <name val="Arial"/>
      <family val="2"/>
    </font>
    <font>
      <sz val="10"/>
      <name val="Arial"/>
      <family val="2"/>
    </font>
    <font>
      <sz val="11"/>
      <color rgb="FF000000"/>
      <name val="Calibri"/>
      <family val="2"/>
    </font>
    <font>
      <b/>
      <sz val="9"/>
      <name val="Arial"/>
      <family val="2"/>
    </font>
    <font>
      <sz val="10"/>
      <color rgb="FF000000"/>
      <name val="Arial"/>
      <family val="2"/>
    </font>
    <font>
      <sz val="11"/>
      <color theme="1"/>
      <name val="Arial"/>
      <family val="2"/>
    </font>
    <font>
      <sz val="11"/>
      <name val="Arial"/>
      <family val="2"/>
    </font>
    <font>
      <sz val="11"/>
      <color rgb="FF000000"/>
      <name val="Arial"/>
      <family val="2"/>
    </font>
    <font>
      <i/>
      <sz val="9"/>
      <name val="Arial"/>
      <family val="2"/>
    </font>
    <font>
      <sz val="9"/>
      <color rgb="FF000000"/>
      <name val="Arial"/>
      <family val="2"/>
    </font>
    <font>
      <sz val="9"/>
      <name val="Arial"/>
      <family val="2"/>
    </font>
    <font>
      <i/>
      <sz val="11"/>
      <color rgb="FF000000"/>
      <name val="Arial"/>
      <family val="2"/>
    </font>
    <font>
      <sz val="10"/>
      <color rgb="FF000000"/>
      <name val="Arial"/>
    </font>
    <font>
      <sz val="11"/>
      <color theme="1" tint="0.14999847407452621"/>
      <name val="Arial"/>
      <family val="2"/>
    </font>
    <font>
      <b/>
      <sz val="11"/>
      <color theme="0"/>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b/>
      <sz val="11"/>
      <name val="Calibri"/>
      <family val="2"/>
      <scheme val="minor"/>
    </font>
    <font>
      <sz val="11"/>
      <color rgb="FF000000"/>
      <name val="Calibri"/>
      <family val="2"/>
      <scheme val="minor"/>
    </font>
    <font>
      <u/>
      <sz val="11"/>
      <color theme="10"/>
      <name val="Calibri"/>
      <family val="2"/>
      <scheme val="minor"/>
    </font>
    <font>
      <b/>
      <sz val="12"/>
      <color theme="1"/>
      <name val="Calibri"/>
      <family val="2"/>
      <scheme val="minor"/>
    </font>
  </fonts>
  <fills count="14">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FFC000"/>
        <bgColor rgb="FFD9EAD3"/>
      </patternFill>
    </fill>
    <fill>
      <patternFill patternType="solid">
        <fgColor rgb="FF00B0F0"/>
        <bgColor rgb="FFD9EAD3"/>
      </patternFill>
    </fill>
    <fill>
      <patternFill patternType="solid">
        <fgColor rgb="FF00B0F0"/>
        <bgColor indexed="64"/>
      </patternFill>
    </fill>
    <fill>
      <patternFill patternType="solid">
        <fgColor theme="0"/>
        <bgColor indexed="64"/>
      </patternFill>
    </fill>
    <fill>
      <patternFill patternType="solid">
        <fgColor rgb="FFA5A5A5"/>
      </patternFill>
    </fill>
    <fill>
      <patternFill patternType="solid">
        <fgColor theme="2"/>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s>
  <cellStyleXfs count="6">
    <xf numFmtId="0" fontId="0" fillId="0" borderId="0"/>
    <xf numFmtId="0" fontId="2" fillId="0" borderId="0"/>
    <xf numFmtId="9" fontId="15" fillId="0" borderId="0" applyFont="0" applyFill="0" applyBorder="0" applyAlignment="0" applyProtection="0"/>
    <xf numFmtId="0" fontId="17" fillId="11" borderId="5" applyNumberFormat="0" applyAlignment="0" applyProtection="0"/>
    <xf numFmtId="0" fontId="1" fillId="0" borderId="0"/>
    <xf numFmtId="0" fontId="23" fillId="0" borderId="0" applyNumberFormat="0" applyFill="0" applyBorder="0" applyAlignment="0" applyProtection="0"/>
  </cellStyleXfs>
  <cellXfs count="153">
    <xf numFmtId="0" fontId="0" fillId="0" borderId="0" xfId="0" applyFont="1" applyAlignment="1"/>
    <xf numFmtId="0" fontId="4" fillId="0" borderId="0" xfId="0" applyFont="1" applyAlignment="1">
      <alignment horizontal="center" vertical="top" wrapText="1"/>
    </xf>
    <xf numFmtId="0" fontId="4" fillId="4" borderId="0" xfId="0" applyFont="1" applyFill="1" applyAlignment="1">
      <alignment horizontal="center" wrapText="1"/>
    </xf>
    <xf numFmtId="2" fontId="4" fillId="0" borderId="0" xfId="0" applyNumberFormat="1" applyFont="1" applyAlignment="1">
      <alignment horizontal="center" vertical="top" wrapText="1"/>
    </xf>
    <xf numFmtId="0" fontId="4" fillId="4" borderId="0" xfId="0" applyFont="1" applyFill="1" applyAlignment="1">
      <alignment horizontal="center" vertical="top" wrapText="1"/>
    </xf>
    <xf numFmtId="0" fontId="8" fillId="0" borderId="1" xfId="0" applyFont="1" applyBorder="1" applyAlignment="1">
      <alignment horizontal="left" vertical="top" wrapText="1"/>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4" fillId="0" borderId="0" xfId="0" applyNumberFormat="1" applyFont="1" applyAlignment="1">
      <alignment horizontal="center" vertical="top" wrapText="1"/>
    </xf>
    <xf numFmtId="0" fontId="11" fillId="3" borderId="0" xfId="0" applyFont="1" applyFill="1" applyAlignment="1">
      <alignment horizontal="center" vertical="top" wrapText="1"/>
    </xf>
    <xf numFmtId="0" fontId="13" fillId="4" borderId="0" xfId="0" applyFont="1" applyFill="1" applyAlignment="1">
      <alignment horizontal="center" vertical="top" wrapText="1"/>
    </xf>
    <xf numFmtId="0" fontId="12" fillId="0" borderId="0" xfId="0" applyFont="1" applyAlignment="1"/>
    <xf numFmtId="0" fontId="0" fillId="0" borderId="0" xfId="0" applyFont="1" applyBorder="1" applyAlignment="1"/>
    <xf numFmtId="0" fontId="6" fillId="7" borderId="0" xfId="0" applyFont="1" applyFill="1" applyAlignment="1">
      <alignment wrapText="1"/>
    </xf>
    <xf numFmtId="165" fontId="9" fillId="0" borderId="1" xfId="0" applyNumberFormat="1" applyFont="1" applyBorder="1" applyAlignment="1">
      <alignment horizontal="right" vertical="top" wrapText="1"/>
    </xf>
    <xf numFmtId="165" fontId="10" fillId="0" borderId="1" xfId="0" applyNumberFormat="1" applyFont="1" applyBorder="1" applyAlignment="1">
      <alignment horizontal="right" vertical="top" wrapText="1"/>
    </xf>
    <xf numFmtId="14" fontId="10" fillId="0" borderId="1" xfId="0" applyNumberFormat="1" applyFont="1" applyBorder="1" applyAlignment="1">
      <alignment horizontal="left" vertical="top" wrapText="1"/>
    </xf>
    <xf numFmtId="0" fontId="10" fillId="0" borderId="1" xfId="0" applyFont="1" applyBorder="1" applyAlignment="1">
      <alignment horizontal="left" vertical="top"/>
    </xf>
    <xf numFmtId="0" fontId="10" fillId="0" borderId="1" xfId="0" applyFont="1" applyBorder="1" applyAlignment="1">
      <alignment vertical="top"/>
    </xf>
    <xf numFmtId="165" fontId="10" fillId="0" borderId="1" xfId="0" applyNumberFormat="1" applyFont="1" applyBorder="1" applyAlignment="1">
      <alignment horizontal="right" vertical="top"/>
    </xf>
    <xf numFmtId="166" fontId="9" fillId="0" borderId="1" xfId="0" applyNumberFormat="1" applyFont="1" applyBorder="1" applyAlignment="1">
      <alignment horizontal="right" vertical="top" wrapText="1"/>
    </xf>
    <xf numFmtId="166" fontId="10" fillId="0" borderId="1" xfId="0" applyNumberFormat="1" applyFont="1" applyBorder="1" applyAlignment="1">
      <alignment horizontal="right" vertical="top" wrapText="1"/>
    </xf>
    <xf numFmtId="166" fontId="10" fillId="0" borderId="1" xfId="0" applyNumberFormat="1" applyFont="1" applyBorder="1" applyAlignment="1">
      <alignment horizontal="right" vertical="top"/>
    </xf>
    <xf numFmtId="0" fontId="10" fillId="0" borderId="1" xfId="0" applyFont="1" applyBorder="1" applyAlignment="1"/>
    <xf numFmtId="0" fontId="10" fillId="0" borderId="1" xfId="0" applyFont="1" applyFill="1" applyBorder="1" applyAlignment="1">
      <alignment horizontal="left" vertical="top" wrapText="1"/>
    </xf>
    <xf numFmtId="0" fontId="0" fillId="0" borderId="0" xfId="0" applyFont="1" applyFill="1" applyBorder="1" applyAlignment="1"/>
    <xf numFmtId="0" fontId="10" fillId="0" borderId="0" xfId="0" applyFont="1" applyBorder="1" applyAlignment="1">
      <alignment horizontal="left" vertical="top" wrapText="1"/>
    </xf>
    <xf numFmtId="0" fontId="7" fillId="0" borderId="0" xfId="0" applyFont="1" applyBorder="1" applyAlignment="1">
      <alignment horizontal="center" vertical="center"/>
    </xf>
    <xf numFmtId="0" fontId="9" fillId="0" borderId="1" xfId="0" applyFont="1" applyBorder="1" applyAlignment="1">
      <alignment vertical="top" wrapText="1"/>
    </xf>
    <xf numFmtId="0" fontId="14" fillId="3" borderId="1" xfId="0" applyFont="1" applyFill="1" applyBorder="1" applyAlignment="1">
      <alignment vertical="top" wrapText="1"/>
    </xf>
    <xf numFmtId="0" fontId="10" fillId="0" borderId="1" xfId="0" applyFont="1" applyFill="1" applyBorder="1" applyAlignment="1">
      <alignment vertical="top" wrapText="1"/>
    </xf>
    <xf numFmtId="0" fontId="10" fillId="0" borderId="1" xfId="0" applyFont="1" applyFill="1" applyBorder="1" applyAlignment="1"/>
    <xf numFmtId="0" fontId="10" fillId="0" borderId="0" xfId="0" applyFont="1" applyBorder="1" applyAlignment="1">
      <alignment horizontal="left" vertical="top"/>
    </xf>
    <xf numFmtId="0" fontId="10" fillId="0" borderId="0" xfId="0" applyFont="1" applyBorder="1" applyAlignment="1"/>
    <xf numFmtId="0" fontId="10" fillId="0" borderId="0" xfId="0" applyFont="1" applyBorder="1" applyAlignment="1">
      <alignment vertical="top"/>
    </xf>
    <xf numFmtId="0" fontId="10" fillId="0" borderId="1" xfId="0" applyFont="1" applyBorder="1" applyAlignment="1">
      <alignment vertical="top" wrapText="1"/>
    </xf>
    <xf numFmtId="0" fontId="9" fillId="0" borderId="1" xfId="0" applyFont="1" applyFill="1" applyBorder="1" applyAlignment="1">
      <alignment horizontal="left" vertical="top" wrapText="1"/>
    </xf>
    <xf numFmtId="0" fontId="10" fillId="0" borderId="1" xfId="0" applyFont="1" applyBorder="1" applyAlignment="1">
      <alignment horizontal="right" vertical="center"/>
    </xf>
    <xf numFmtId="0" fontId="10" fillId="0" borderId="0" xfId="0" applyFont="1" applyBorder="1" applyAlignment="1">
      <alignment horizontal="right" vertical="center"/>
    </xf>
    <xf numFmtId="0" fontId="10" fillId="3" borderId="1" xfId="0" applyFont="1" applyFill="1" applyBorder="1" applyAlignment="1">
      <alignment horizontal="left" vertical="top" wrapText="1"/>
    </xf>
    <xf numFmtId="0" fontId="10" fillId="0" borderId="1" xfId="0" quotePrefix="1" applyFont="1" applyBorder="1" applyAlignment="1">
      <alignment vertical="top" wrapText="1"/>
    </xf>
    <xf numFmtId="0" fontId="5" fillId="0" borderId="1" xfId="0" applyFont="1" applyBorder="1" applyAlignment="1">
      <alignment horizontal="right" vertical="center"/>
    </xf>
    <xf numFmtId="0" fontId="5" fillId="0" borderId="1" xfId="0" applyFont="1" applyFill="1" applyBorder="1" applyAlignment="1">
      <alignment horizontal="right" vertical="center"/>
    </xf>
    <xf numFmtId="164" fontId="10" fillId="0" borderId="0" xfId="0" applyNumberFormat="1" applyFont="1" applyBorder="1" applyAlignment="1">
      <alignment horizontal="right" vertical="top"/>
    </xf>
    <xf numFmtId="164" fontId="3" fillId="2" borderId="1" xfId="0" applyNumberFormat="1" applyFont="1" applyFill="1" applyBorder="1" applyAlignment="1">
      <alignment horizontal="center" vertical="center" wrapText="1"/>
    </xf>
    <xf numFmtId="0" fontId="0" fillId="0" borderId="0" xfId="0" applyFont="1" applyAlignment="1"/>
    <xf numFmtId="0" fontId="6" fillId="6" borderId="0" xfId="0" applyFont="1" applyFill="1" applyAlignment="1">
      <alignment wrapText="1"/>
    </xf>
    <xf numFmtId="0" fontId="6" fillId="4" borderId="0" xfId="0" applyFont="1" applyFill="1" applyAlignment="1">
      <alignment wrapText="1"/>
    </xf>
    <xf numFmtId="0" fontId="6" fillId="5" borderId="0" xfId="0" applyFont="1" applyFill="1" applyAlignment="1">
      <alignment wrapText="1"/>
    </xf>
    <xf numFmtId="0" fontId="4" fillId="0" borderId="0" xfId="0" applyFont="1" applyFill="1" applyAlignment="1">
      <alignment horizontal="center" vertical="top" wrapText="1"/>
    </xf>
    <xf numFmtId="0" fontId="10" fillId="0" borderId="1" xfId="0" quotePrefix="1" applyFont="1" applyBorder="1" applyAlignment="1">
      <alignment horizontal="left" vertical="top" wrapText="1"/>
    </xf>
    <xf numFmtId="0" fontId="10" fillId="0" borderId="1" xfId="0" applyFont="1" applyBorder="1" applyAlignment="1">
      <alignment wrapText="1"/>
    </xf>
    <xf numFmtId="0" fontId="9" fillId="0" borderId="1" xfId="0" quotePrefix="1" applyFont="1" applyBorder="1" applyAlignment="1">
      <alignment horizontal="left" vertical="top" wrapText="1"/>
    </xf>
    <xf numFmtId="0" fontId="10" fillId="0" borderId="1" xfId="0" quotePrefix="1" applyFont="1" applyBorder="1" applyAlignment="1">
      <alignment horizontal="left" vertical="top"/>
    </xf>
    <xf numFmtId="0" fontId="10" fillId="0" borderId="1" xfId="0" quotePrefix="1" applyFont="1" applyFill="1" applyBorder="1" applyAlignment="1">
      <alignment horizontal="left" vertical="top" wrapText="1"/>
    </xf>
    <xf numFmtId="14" fontId="10" fillId="0" borderId="1" xfId="0" quotePrefix="1" applyNumberFormat="1" applyFont="1" applyBorder="1" applyAlignment="1">
      <alignment horizontal="left" vertical="top"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wrapText="1"/>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0" fillId="0" borderId="0" xfId="0" applyFont="1" applyAlignment="1"/>
    <xf numFmtId="0" fontId="6" fillId="4" borderId="0" xfId="0" applyFont="1" applyFill="1" applyAlignment="1">
      <alignment wrapText="1"/>
    </xf>
    <xf numFmtId="14" fontId="10" fillId="0" borderId="1" xfId="0" applyNumberFormat="1" applyFont="1" applyBorder="1" applyAlignment="1">
      <alignment horizontal="center" vertical="center"/>
    </xf>
    <xf numFmtId="0" fontId="0" fillId="0" borderId="0" xfId="0" applyFont="1" applyBorder="1" applyAlignment="1">
      <alignment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10" borderId="1" xfId="0" applyFont="1" applyFill="1" applyBorder="1" applyAlignment="1">
      <alignment horizontal="center" vertical="center" wrapText="1"/>
    </xf>
    <xf numFmtId="169" fontId="16" fillId="10" borderId="1" xfId="1" applyNumberFormat="1" applyFont="1" applyFill="1" applyBorder="1" applyAlignment="1">
      <alignment horizontal="center" vertical="center" wrapText="1"/>
    </xf>
    <xf numFmtId="0" fontId="16" fillId="10"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0" fillId="0" borderId="2" xfId="0" applyFont="1" applyBorder="1" applyAlignment="1">
      <alignment horizontal="center" vertical="center" wrapText="1"/>
    </xf>
    <xf numFmtId="0" fontId="19" fillId="0" borderId="0" xfId="4" applyFont="1" applyAlignment="1">
      <alignment vertical="center"/>
    </xf>
    <xf numFmtId="0" fontId="20" fillId="0" borderId="0" xfId="4" applyFont="1" applyAlignment="1">
      <alignment vertical="center" wrapText="1"/>
    </xf>
    <xf numFmtId="0" fontId="20" fillId="0" borderId="0" xfId="4" applyFont="1" applyAlignment="1">
      <alignment horizontal="center" vertical="center" wrapText="1"/>
    </xf>
    <xf numFmtId="0" fontId="1" fillId="0" borderId="0" xfId="4" applyAlignment="1">
      <alignment vertical="center" wrapText="1"/>
    </xf>
    <xf numFmtId="0" fontId="1" fillId="0" borderId="0" xfId="4" applyAlignment="1">
      <alignment horizontal="center" vertical="center" wrapText="1"/>
    </xf>
    <xf numFmtId="0" fontId="21" fillId="12" borderId="5" xfId="3" applyFont="1" applyFill="1" applyAlignment="1">
      <alignment horizontal="center" vertical="center" wrapText="1"/>
    </xf>
    <xf numFmtId="0" fontId="18" fillId="0" borderId="0" xfId="4" applyFont="1" applyAlignment="1">
      <alignment horizontal="center" vertical="center" wrapText="1"/>
    </xf>
    <xf numFmtId="0" fontId="1" fillId="0" borderId="1" xfId="4" applyFont="1" applyBorder="1" applyAlignment="1">
      <alignment horizontal="center" vertical="center" wrapText="1"/>
    </xf>
    <xf numFmtId="15" fontId="1" fillId="0" borderId="1" xfId="4" quotePrefix="1" applyNumberFormat="1" applyFont="1" applyBorder="1" applyAlignment="1">
      <alignment horizontal="center" vertical="center" wrapText="1"/>
    </xf>
    <xf numFmtId="0" fontId="1" fillId="0" borderId="1" xfId="4" quotePrefix="1" applyFont="1" applyBorder="1" applyAlignment="1">
      <alignment horizontal="center" vertical="center" wrapText="1"/>
    </xf>
    <xf numFmtId="16" fontId="1" fillId="0" borderId="1" xfId="4" quotePrefix="1" applyNumberFormat="1" applyFont="1" applyBorder="1" applyAlignment="1">
      <alignment horizontal="center" vertical="center" wrapText="1"/>
    </xf>
    <xf numFmtId="0" fontId="22" fillId="0" borderId="1" xfId="4" applyFont="1" applyBorder="1" applyAlignment="1">
      <alignment horizontal="center" vertical="center" wrapText="1"/>
    </xf>
    <xf numFmtId="0" fontId="22" fillId="13" borderId="1" xfId="4" applyFont="1" applyFill="1" applyBorder="1" applyAlignment="1">
      <alignment horizontal="center" vertical="center" wrapText="1"/>
    </xf>
    <xf numFmtId="0" fontId="22" fillId="0" borderId="6" xfId="4" applyFont="1" applyBorder="1" applyAlignment="1">
      <alignment horizontal="center" vertical="center" wrapText="1"/>
    </xf>
    <xf numFmtId="0" fontId="1" fillId="0" borderId="6" xfId="4" applyFont="1" applyBorder="1" applyAlignment="1">
      <alignment horizontal="center" vertical="center" wrapText="1"/>
    </xf>
    <xf numFmtId="0" fontId="22" fillId="13" borderId="6" xfId="4" applyFont="1" applyFill="1" applyBorder="1" applyAlignment="1">
      <alignment horizontal="center" vertical="center" wrapText="1"/>
    </xf>
    <xf numFmtId="0" fontId="1" fillId="0" borderId="0" xfId="4" applyBorder="1" applyAlignment="1">
      <alignment vertical="center" wrapText="1"/>
    </xf>
    <xf numFmtId="0" fontId="1" fillId="0" borderId="0" xfId="4" applyBorder="1" applyAlignment="1">
      <alignment horizontal="center" vertical="center" wrapText="1"/>
    </xf>
    <xf numFmtId="0" fontId="5"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0" borderId="1" xfId="0" applyFont="1" applyBorder="1" applyAlignment="1">
      <alignment horizontal="center" vertical="center"/>
    </xf>
    <xf numFmtId="0" fontId="10" fillId="0" borderId="1" xfId="0" quotePrefix="1" applyFont="1" applyBorder="1" applyAlignment="1">
      <alignment horizontal="center" vertical="center" wrapText="1"/>
    </xf>
    <xf numFmtId="0" fontId="10" fillId="0" borderId="1" xfId="0" quotePrefix="1" applyFont="1" applyBorder="1" applyAlignment="1">
      <alignment horizontal="center" vertical="center"/>
    </xf>
    <xf numFmtId="14" fontId="10" fillId="0" borderId="1" xfId="0" quotePrefix="1" applyNumberFormat="1" applyFont="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0" xfId="0" applyFont="1" applyBorder="1" applyAlignment="1">
      <alignment horizontal="center" vertical="center" wrapText="1"/>
    </xf>
    <xf numFmtId="0" fontId="9" fillId="0" borderId="1" xfId="0" quotePrefix="1" applyFont="1" applyBorder="1" applyAlignment="1">
      <alignment horizontal="center" vertical="center" wrapText="1"/>
    </xf>
    <xf numFmtId="165" fontId="9"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66" fontId="9"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166" fontId="10" fillId="0" borderId="1" xfId="0" applyNumberFormat="1" applyFont="1" applyBorder="1" applyAlignment="1">
      <alignment horizontal="center" vertical="center" wrapText="1"/>
    </xf>
    <xf numFmtId="168" fontId="10" fillId="0" borderId="1" xfId="0" applyNumberFormat="1" applyFont="1" applyBorder="1" applyAlignment="1">
      <alignment horizontal="center" vertical="center"/>
    </xf>
    <xf numFmtId="165" fontId="10" fillId="0" borderId="1" xfId="0" applyNumberFormat="1" applyFont="1" applyBorder="1" applyAlignment="1">
      <alignment horizontal="center" vertical="center"/>
    </xf>
    <xf numFmtId="166" fontId="10" fillId="0" borderId="1" xfId="0" applyNumberFormat="1" applyFont="1" applyBorder="1" applyAlignment="1">
      <alignment horizontal="center" vertical="center"/>
    </xf>
    <xf numFmtId="0" fontId="10" fillId="0" borderId="1" xfId="0" quotePrefix="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10" fillId="3" borderId="1" xfId="0" applyFont="1" applyFill="1" applyBorder="1" applyAlignment="1">
      <alignment horizontal="center" vertical="center"/>
    </xf>
    <xf numFmtId="168" fontId="16" fillId="0" borderId="1" xfId="0" applyNumberFormat="1" applyFont="1" applyBorder="1" applyAlignment="1">
      <alignment horizontal="center" vertical="center" wrapText="1"/>
    </xf>
    <xf numFmtId="168" fontId="16" fillId="10" borderId="1" xfId="1" applyNumberFormat="1" applyFont="1" applyFill="1" applyBorder="1" applyAlignment="1">
      <alignment horizontal="center" vertical="center" wrapText="1"/>
    </xf>
    <xf numFmtId="168" fontId="16" fillId="10" borderId="1" xfId="0" applyNumberFormat="1" applyFont="1" applyFill="1" applyBorder="1" applyAlignment="1">
      <alignment horizontal="center" vertical="center" wrapText="1"/>
    </xf>
    <xf numFmtId="167" fontId="9" fillId="0" borderId="1" xfId="2" quotePrefix="1" applyNumberFormat="1" applyFont="1" applyBorder="1" applyAlignment="1">
      <alignment horizontal="center" vertical="center" wrapText="1"/>
    </xf>
    <xf numFmtId="168" fontId="9" fillId="0" borderId="1" xfId="0" applyNumberFormat="1" applyFont="1" applyBorder="1" applyAlignment="1">
      <alignment horizontal="center" vertical="center" wrapText="1"/>
    </xf>
    <xf numFmtId="167" fontId="10" fillId="0" borderId="1" xfId="0" quotePrefix="1" applyNumberFormat="1" applyFont="1" applyBorder="1" applyAlignment="1">
      <alignment horizontal="center" vertical="center" wrapText="1"/>
    </xf>
    <xf numFmtId="168" fontId="10" fillId="0" borderId="1" xfId="0" applyNumberFormat="1" applyFont="1" applyBorder="1" applyAlignment="1">
      <alignment horizontal="center" vertical="center" wrapText="1"/>
    </xf>
    <xf numFmtId="167" fontId="9" fillId="0" borderId="1" xfId="0" quotePrefix="1" applyNumberFormat="1" applyFont="1" applyBorder="1" applyAlignment="1">
      <alignment horizontal="center" vertical="center" wrapText="1"/>
    </xf>
    <xf numFmtId="168" fontId="10" fillId="0" borderId="1" xfId="0" applyNumberFormat="1" applyFont="1" applyBorder="1" applyAlignment="1" applyProtection="1">
      <alignment horizontal="center" vertical="center" wrapText="1"/>
    </xf>
    <xf numFmtId="0" fontId="10" fillId="0" borderId="1" xfId="0" quotePrefix="1" applyNumberFormat="1" applyFont="1" applyBorder="1" applyAlignment="1">
      <alignment horizontal="center" vertical="center" wrapText="1"/>
    </xf>
    <xf numFmtId="168" fontId="16" fillId="0" borderId="1" xfId="1" applyNumberFormat="1" applyFont="1" applyFill="1" applyBorder="1" applyAlignment="1">
      <alignment horizontal="center" vertical="center" wrapText="1"/>
    </xf>
    <xf numFmtId="166" fontId="10" fillId="0" borderId="3" xfId="0" applyNumberFormat="1" applyFont="1" applyBorder="1" applyAlignment="1">
      <alignment horizontal="center" vertical="center"/>
    </xf>
    <xf numFmtId="166" fontId="0" fillId="0" borderId="3" xfId="0" applyNumberFormat="1" applyFont="1" applyBorder="1" applyAlignment="1">
      <alignment horizontal="center" vertical="center"/>
    </xf>
    <xf numFmtId="164" fontId="10" fillId="0" borderId="0" xfId="0" applyNumberFormat="1" applyFont="1" applyBorder="1" applyAlignment="1">
      <alignment horizontal="center" vertical="center"/>
    </xf>
    <xf numFmtId="0" fontId="24" fillId="0" borderId="0" xfId="4" applyFont="1" applyBorder="1" applyAlignment="1">
      <alignment horizontal="center" vertical="center" wrapText="1"/>
    </xf>
    <xf numFmtId="0" fontId="1" fillId="0" borderId="0" xfId="4" applyFont="1" applyBorder="1" applyAlignment="1">
      <alignment horizontal="center" vertical="center" wrapText="1"/>
    </xf>
    <xf numFmtId="0" fontId="1" fillId="0" borderId="0" xfId="4" applyBorder="1" applyAlignment="1">
      <alignment horizontal="center" vertical="center" wrapText="1"/>
    </xf>
    <xf numFmtId="0" fontId="22" fillId="0" borderId="1" xfId="4" applyFont="1" applyBorder="1" applyAlignment="1">
      <alignment horizontal="center" vertical="center" wrapText="1"/>
    </xf>
    <xf numFmtId="0" fontId="1" fillId="0" borderId="1" xfId="4" applyFont="1" applyBorder="1" applyAlignment="1">
      <alignment horizontal="center" vertical="center" wrapText="1"/>
    </xf>
    <xf numFmtId="0" fontId="22" fillId="0" borderId="6" xfId="4" applyFont="1" applyBorder="1" applyAlignment="1">
      <alignment horizontal="center" vertical="center" wrapText="1"/>
    </xf>
    <xf numFmtId="0" fontId="22" fillId="0" borderId="2" xfId="4" applyFont="1" applyBorder="1" applyAlignment="1">
      <alignment horizontal="center" vertical="center" wrapText="1"/>
    </xf>
    <xf numFmtId="0" fontId="1" fillId="0" borderId="6" xfId="4" applyFont="1" applyBorder="1" applyAlignment="1">
      <alignment horizontal="center" vertical="center" wrapText="1"/>
    </xf>
    <xf numFmtId="0" fontId="1" fillId="0" borderId="2" xfId="4" applyFont="1" applyBorder="1" applyAlignment="1">
      <alignment horizontal="center" vertical="center" wrapText="1"/>
    </xf>
    <xf numFmtId="0" fontId="23" fillId="0" borderId="1" xfId="5" applyFont="1" applyBorder="1" applyAlignment="1">
      <alignment horizontal="center" vertical="center" wrapText="1"/>
    </xf>
    <xf numFmtId="0" fontId="6" fillId="2" borderId="0" xfId="0" applyFont="1" applyFill="1" applyAlignment="1">
      <alignment wrapText="1"/>
    </xf>
    <xf numFmtId="0" fontId="0" fillId="0" borderId="0" xfId="0" applyFont="1" applyAlignment="1"/>
    <xf numFmtId="0" fontId="6" fillId="6" borderId="0" xfId="0" applyFont="1" applyFill="1" applyAlignment="1">
      <alignment horizontal="center" wrapText="1"/>
    </xf>
    <xf numFmtId="0" fontId="6" fillId="4" borderId="0" xfId="0" applyFont="1" applyFill="1" applyAlignment="1">
      <alignment wrapText="1"/>
    </xf>
    <xf numFmtId="0" fontId="6" fillId="8" borderId="0" xfId="0" applyFont="1" applyFill="1" applyAlignment="1">
      <alignment wrapText="1"/>
    </xf>
    <xf numFmtId="0" fontId="0" fillId="9" borderId="0" xfId="0" applyFont="1" applyFill="1" applyAlignment="1"/>
    <xf numFmtId="0" fontId="6" fillId="5" borderId="0" xfId="0" applyFont="1" applyFill="1" applyAlignment="1">
      <alignment horizontal="center" wrapText="1"/>
    </xf>
    <xf numFmtId="0" fontId="6" fillId="5" borderId="0" xfId="0" applyFont="1" applyFill="1" applyAlignment="1">
      <alignment wrapText="1"/>
    </xf>
    <xf numFmtId="0" fontId="6" fillId="6" borderId="0" xfId="0" applyFont="1" applyFill="1" applyAlignment="1">
      <alignment wrapText="1"/>
    </xf>
  </cellXfs>
  <cellStyles count="6">
    <cellStyle name="Check Cell" xfId="3" builtinId="23"/>
    <cellStyle name="Hyperlink" xfId="5" builtinId="8"/>
    <cellStyle name="Normal" xfId="0" builtinId="0"/>
    <cellStyle name="Normal 2" xfId="4"/>
    <cellStyle name="Normal 2 5"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reportgrades.bpsu.edu.ph/login-form.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zoomScale="85" zoomScaleNormal="85" zoomScalePageLayoutView="84" workbookViewId="0">
      <selection activeCell="A2" sqref="A2:XFD2"/>
    </sheetView>
  </sheetViews>
  <sheetFormatPr defaultColWidth="14.42578125" defaultRowHeight="15.75" customHeight="1" x14ac:dyDescent="0.2"/>
  <cols>
    <col min="1" max="1" width="15.140625" style="36" customWidth="1"/>
    <col min="2" max="2" width="21.28515625" style="36" customWidth="1"/>
    <col min="3" max="3" width="14.140625" style="34" customWidth="1"/>
    <col min="4" max="4" width="15.28515625" style="45" customWidth="1"/>
    <col min="5" max="5" width="41.140625" style="28" customWidth="1"/>
    <col min="6" max="6" width="12.7109375" style="34" customWidth="1"/>
    <col min="7" max="7" width="30.140625" style="28" customWidth="1"/>
    <col min="8" max="8" width="15.28515625" style="45" customWidth="1"/>
    <col min="9" max="9" width="8.140625" style="40" customWidth="1"/>
    <col min="10" max="10" width="11" style="34" customWidth="1"/>
    <col min="11" max="11" width="11.28515625" style="34" customWidth="1"/>
    <col min="12" max="12" width="24.140625" style="35" customWidth="1"/>
    <col min="13" max="16384" width="14.42578125" style="14"/>
  </cols>
  <sheetData>
    <row r="1" spans="1:12" s="29" customFormat="1" ht="25.5" x14ac:dyDescent="0.2">
      <c r="A1" s="8" t="s">
        <v>0</v>
      </c>
      <c r="B1" s="8" t="s">
        <v>1</v>
      </c>
      <c r="C1" s="8" t="s">
        <v>2</v>
      </c>
      <c r="D1" s="46" t="s">
        <v>3</v>
      </c>
      <c r="E1" s="8" t="s">
        <v>4</v>
      </c>
      <c r="F1" s="8" t="s">
        <v>5</v>
      </c>
      <c r="G1" s="8" t="s">
        <v>6</v>
      </c>
      <c r="H1" s="46" t="s">
        <v>7</v>
      </c>
      <c r="I1" s="9" t="s">
        <v>8</v>
      </c>
      <c r="J1" s="8" t="s">
        <v>9</v>
      </c>
      <c r="K1" s="8" t="s">
        <v>10</v>
      </c>
      <c r="L1" s="8" t="s">
        <v>11</v>
      </c>
    </row>
    <row r="2" spans="1:12" ht="28.5" x14ac:dyDescent="0.2">
      <c r="A2" s="32" t="s">
        <v>62</v>
      </c>
      <c r="B2" s="54" t="s">
        <v>63</v>
      </c>
      <c r="C2" s="6" t="s">
        <v>56</v>
      </c>
      <c r="D2" s="16">
        <v>43474</v>
      </c>
      <c r="E2" s="6" t="s">
        <v>64</v>
      </c>
      <c r="F2" s="7" t="s">
        <v>13</v>
      </c>
      <c r="G2" s="5" t="s">
        <v>14</v>
      </c>
      <c r="H2" s="22">
        <v>43475</v>
      </c>
      <c r="I2" s="43">
        <f>IF(H2=0,0,(NETWORKDAYS(D2,H2)-1))</f>
        <v>1</v>
      </c>
      <c r="J2" s="6" t="s">
        <v>15</v>
      </c>
      <c r="K2" s="41" t="s">
        <v>13</v>
      </c>
      <c r="L2" s="31"/>
    </row>
    <row r="3" spans="1:12" ht="42.75" x14ac:dyDescent="0.2">
      <c r="A3" s="32" t="s">
        <v>62</v>
      </c>
      <c r="B3" s="54" t="s">
        <v>65</v>
      </c>
      <c r="C3" s="6" t="s">
        <v>56</v>
      </c>
      <c r="D3" s="16">
        <v>43480</v>
      </c>
      <c r="E3" s="7" t="s">
        <v>66</v>
      </c>
      <c r="F3" s="7" t="s">
        <v>13</v>
      </c>
      <c r="G3" s="5" t="s">
        <v>14</v>
      </c>
      <c r="H3" s="22">
        <v>43481</v>
      </c>
      <c r="I3" s="43">
        <f t="shared" ref="I3:I66" si="0">IF(H3=0,0,(NETWORKDAYS(D3,H3)-1))</f>
        <v>1</v>
      </c>
      <c r="J3" s="6" t="s">
        <v>15</v>
      </c>
      <c r="K3" s="41" t="s">
        <v>13</v>
      </c>
      <c r="L3" s="30"/>
    </row>
    <row r="4" spans="1:12" ht="28.5" x14ac:dyDescent="0.2">
      <c r="A4" s="32" t="s">
        <v>62</v>
      </c>
      <c r="B4" s="52" t="s">
        <v>67</v>
      </c>
      <c r="C4" s="6" t="s">
        <v>56</v>
      </c>
      <c r="D4" s="17">
        <v>43480</v>
      </c>
      <c r="E4" s="53" t="s">
        <v>68</v>
      </c>
      <c r="F4" s="7" t="s">
        <v>13</v>
      </c>
      <c r="G4" s="5" t="s">
        <v>14</v>
      </c>
      <c r="H4" s="23">
        <v>43481</v>
      </c>
      <c r="I4" s="43">
        <f t="shared" si="0"/>
        <v>1</v>
      </c>
      <c r="J4" s="6" t="s">
        <v>15</v>
      </c>
      <c r="K4" s="41" t="s">
        <v>13</v>
      </c>
      <c r="L4" s="30"/>
    </row>
    <row r="5" spans="1:12" ht="42.75" x14ac:dyDescent="0.2">
      <c r="A5" s="32" t="s">
        <v>62</v>
      </c>
      <c r="B5" s="52">
        <v>138</v>
      </c>
      <c r="C5" s="6" t="s">
        <v>56</v>
      </c>
      <c r="D5" s="17">
        <v>43481</v>
      </c>
      <c r="E5" s="53" t="s">
        <v>69</v>
      </c>
      <c r="F5" s="7" t="s">
        <v>13</v>
      </c>
      <c r="G5" s="5" t="s">
        <v>14</v>
      </c>
      <c r="H5" s="23">
        <v>43481</v>
      </c>
      <c r="I5" s="43">
        <f t="shared" si="0"/>
        <v>0</v>
      </c>
      <c r="J5" s="6" t="s">
        <v>15</v>
      </c>
      <c r="K5" s="41" t="s">
        <v>13</v>
      </c>
      <c r="L5" s="30"/>
    </row>
    <row r="6" spans="1:12" ht="28.5" x14ac:dyDescent="0.2">
      <c r="A6" s="32" t="s">
        <v>62</v>
      </c>
      <c r="B6" s="52" t="s">
        <v>70</v>
      </c>
      <c r="C6" s="6" t="s">
        <v>56</v>
      </c>
      <c r="D6" s="17">
        <v>43486</v>
      </c>
      <c r="E6" s="53" t="s">
        <v>71</v>
      </c>
      <c r="F6" s="7" t="s">
        <v>13</v>
      </c>
      <c r="G6" s="5" t="s">
        <v>14</v>
      </c>
      <c r="H6" s="23">
        <v>43486</v>
      </c>
      <c r="I6" s="43">
        <f t="shared" si="0"/>
        <v>0</v>
      </c>
      <c r="J6" s="6" t="s">
        <v>15</v>
      </c>
      <c r="K6" s="41" t="s">
        <v>13</v>
      </c>
      <c r="L6" s="30"/>
    </row>
    <row r="7" spans="1:12" ht="28.5" x14ac:dyDescent="0.2">
      <c r="A7" s="32" t="s">
        <v>62</v>
      </c>
      <c r="B7" s="52" t="s">
        <v>73</v>
      </c>
      <c r="C7" s="6" t="s">
        <v>56</v>
      </c>
      <c r="D7" s="17">
        <v>43486</v>
      </c>
      <c r="E7" s="53" t="s">
        <v>72</v>
      </c>
      <c r="F7" s="7" t="s">
        <v>13</v>
      </c>
      <c r="G7" s="5" t="s">
        <v>14</v>
      </c>
      <c r="H7" s="23">
        <v>43487</v>
      </c>
      <c r="I7" s="43">
        <f t="shared" si="0"/>
        <v>1</v>
      </c>
      <c r="J7" s="6" t="s">
        <v>15</v>
      </c>
      <c r="K7" s="41" t="s">
        <v>13</v>
      </c>
      <c r="L7" s="30"/>
    </row>
    <row r="8" spans="1:12" ht="28.5" x14ac:dyDescent="0.2">
      <c r="A8" s="32" t="s">
        <v>62</v>
      </c>
      <c r="B8" s="52" t="s">
        <v>74</v>
      </c>
      <c r="C8" s="6" t="s">
        <v>56</v>
      </c>
      <c r="D8" s="17">
        <v>43487</v>
      </c>
      <c r="E8" s="53" t="s">
        <v>75</v>
      </c>
      <c r="F8" s="7" t="s">
        <v>13</v>
      </c>
      <c r="G8" s="5" t="s">
        <v>14</v>
      </c>
      <c r="H8" s="23">
        <v>43489</v>
      </c>
      <c r="I8" s="43">
        <f t="shared" si="0"/>
        <v>2</v>
      </c>
      <c r="J8" s="6" t="s">
        <v>15</v>
      </c>
      <c r="K8" s="41" t="s">
        <v>13</v>
      </c>
      <c r="L8" s="30"/>
    </row>
    <row r="9" spans="1:12" ht="15" x14ac:dyDescent="0.2">
      <c r="A9" s="32" t="s">
        <v>62</v>
      </c>
      <c r="B9" s="52" t="s">
        <v>76</v>
      </c>
      <c r="C9" s="6" t="s">
        <v>56</v>
      </c>
      <c r="D9" s="17">
        <v>43488</v>
      </c>
      <c r="E9" s="53" t="s">
        <v>77</v>
      </c>
      <c r="F9" s="7" t="s">
        <v>13</v>
      </c>
      <c r="G9" s="5" t="s">
        <v>14</v>
      </c>
      <c r="H9" s="23">
        <v>43489</v>
      </c>
      <c r="I9" s="43">
        <f t="shared" si="0"/>
        <v>1</v>
      </c>
      <c r="J9" s="6" t="s">
        <v>15</v>
      </c>
      <c r="K9" s="41" t="s">
        <v>13</v>
      </c>
      <c r="L9" s="30"/>
    </row>
    <row r="10" spans="1:12" ht="28.5" x14ac:dyDescent="0.2">
      <c r="A10" s="32" t="s">
        <v>62</v>
      </c>
      <c r="B10" s="52" t="s">
        <v>80</v>
      </c>
      <c r="C10" s="6" t="s">
        <v>56</v>
      </c>
      <c r="D10" s="17">
        <v>43490</v>
      </c>
      <c r="E10" s="53" t="s">
        <v>81</v>
      </c>
      <c r="F10" s="7" t="s">
        <v>13</v>
      </c>
      <c r="G10" s="5" t="s">
        <v>14</v>
      </c>
      <c r="H10" s="23">
        <v>43493</v>
      </c>
      <c r="I10" s="43">
        <f t="shared" si="0"/>
        <v>1</v>
      </c>
      <c r="J10" s="6" t="s">
        <v>15</v>
      </c>
      <c r="K10" s="41" t="s">
        <v>13</v>
      </c>
      <c r="L10" s="30"/>
    </row>
    <row r="11" spans="1:12" ht="28.5" x14ac:dyDescent="0.2">
      <c r="A11" s="32" t="s">
        <v>62</v>
      </c>
      <c r="B11" s="52" t="s">
        <v>82</v>
      </c>
      <c r="C11" s="6" t="s">
        <v>56</v>
      </c>
      <c r="D11" s="17">
        <v>43493</v>
      </c>
      <c r="E11" s="53" t="s">
        <v>81</v>
      </c>
      <c r="F11" s="7" t="s">
        <v>13</v>
      </c>
      <c r="G11" s="5" t="s">
        <v>14</v>
      </c>
      <c r="H11" s="23">
        <v>43494</v>
      </c>
      <c r="I11" s="43">
        <f t="shared" si="0"/>
        <v>1</v>
      </c>
      <c r="J11" s="6" t="s">
        <v>15</v>
      </c>
      <c r="K11" s="41" t="s">
        <v>13</v>
      </c>
      <c r="L11" s="25"/>
    </row>
    <row r="12" spans="1:12" ht="42.75" x14ac:dyDescent="0.2">
      <c r="A12" s="32" t="s">
        <v>62</v>
      </c>
      <c r="B12" s="52" t="s">
        <v>83</v>
      </c>
      <c r="C12" s="6" t="s">
        <v>56</v>
      </c>
      <c r="D12" s="17">
        <v>43493</v>
      </c>
      <c r="E12" s="6" t="s">
        <v>84</v>
      </c>
      <c r="F12" s="7" t="s">
        <v>13</v>
      </c>
      <c r="G12" s="5" t="s">
        <v>14</v>
      </c>
      <c r="H12" s="23">
        <v>43494</v>
      </c>
      <c r="I12" s="43">
        <f t="shared" si="0"/>
        <v>1</v>
      </c>
      <c r="J12" s="6" t="s">
        <v>15</v>
      </c>
      <c r="K12" s="41" t="s">
        <v>13</v>
      </c>
      <c r="L12" s="25"/>
    </row>
    <row r="13" spans="1:12" ht="15" x14ac:dyDescent="0.2">
      <c r="A13" s="32" t="s">
        <v>62</v>
      </c>
      <c r="B13" s="52" t="s">
        <v>86</v>
      </c>
      <c r="C13" s="6" t="s">
        <v>56</v>
      </c>
      <c r="D13" s="17">
        <v>43495</v>
      </c>
      <c r="E13" s="53" t="s">
        <v>85</v>
      </c>
      <c r="F13" s="7" t="s">
        <v>13</v>
      </c>
      <c r="G13" s="5" t="s">
        <v>14</v>
      </c>
      <c r="H13" s="23">
        <v>43495</v>
      </c>
      <c r="I13" s="43">
        <f t="shared" si="0"/>
        <v>0</v>
      </c>
      <c r="J13" s="6" t="s">
        <v>15</v>
      </c>
      <c r="K13" s="41" t="s">
        <v>13</v>
      </c>
      <c r="L13" s="25"/>
    </row>
    <row r="14" spans="1:12" ht="28.5" x14ac:dyDescent="0.2">
      <c r="A14" s="32" t="s">
        <v>62</v>
      </c>
      <c r="B14" s="52" t="s">
        <v>87</v>
      </c>
      <c r="C14" s="6" t="s">
        <v>56</v>
      </c>
      <c r="D14" s="17">
        <v>43495</v>
      </c>
      <c r="E14" s="53" t="s">
        <v>88</v>
      </c>
      <c r="F14" s="7" t="s">
        <v>13</v>
      </c>
      <c r="G14" s="5" t="s">
        <v>14</v>
      </c>
      <c r="H14" s="23">
        <v>43495</v>
      </c>
      <c r="I14" s="43">
        <f t="shared" si="0"/>
        <v>0</v>
      </c>
      <c r="J14" s="6" t="s">
        <v>15</v>
      </c>
      <c r="K14" s="41" t="s">
        <v>13</v>
      </c>
      <c r="L14" s="25"/>
    </row>
    <row r="15" spans="1:12" ht="27.75" customHeight="1" x14ac:dyDescent="0.2">
      <c r="A15" s="32" t="s">
        <v>62</v>
      </c>
      <c r="B15" s="55" t="s">
        <v>89</v>
      </c>
      <c r="C15" s="19" t="s">
        <v>56</v>
      </c>
      <c r="D15" s="17">
        <v>43495</v>
      </c>
      <c r="E15" s="37" t="s">
        <v>90</v>
      </c>
      <c r="F15" s="19" t="s">
        <v>13</v>
      </c>
      <c r="G15" s="5" t="s">
        <v>14</v>
      </c>
      <c r="H15" s="23">
        <v>43495</v>
      </c>
      <c r="I15" s="39">
        <f t="shared" si="0"/>
        <v>0</v>
      </c>
      <c r="J15" s="19" t="s">
        <v>15</v>
      </c>
      <c r="K15" s="41" t="s">
        <v>13</v>
      </c>
      <c r="L15" s="25"/>
    </row>
    <row r="16" spans="1:12" ht="28.5" x14ac:dyDescent="0.2">
      <c r="A16" s="32" t="s">
        <v>62</v>
      </c>
      <c r="B16" s="52" t="s">
        <v>91</v>
      </c>
      <c r="C16" s="6" t="s">
        <v>56</v>
      </c>
      <c r="D16" s="17">
        <v>43502</v>
      </c>
      <c r="E16" s="6" t="s">
        <v>92</v>
      </c>
      <c r="F16" s="7" t="s">
        <v>13</v>
      </c>
      <c r="G16" s="5" t="s">
        <v>14</v>
      </c>
      <c r="H16" s="23">
        <v>43503</v>
      </c>
      <c r="I16" s="43">
        <f t="shared" si="0"/>
        <v>1</v>
      </c>
      <c r="J16" s="6" t="s">
        <v>15</v>
      </c>
      <c r="K16" s="41" t="s">
        <v>13</v>
      </c>
      <c r="L16" s="25"/>
    </row>
    <row r="17" spans="1:12" ht="33" customHeight="1" x14ac:dyDescent="0.2">
      <c r="A17" s="32" t="s">
        <v>62</v>
      </c>
      <c r="B17" s="55" t="s">
        <v>93</v>
      </c>
      <c r="C17" s="19" t="s">
        <v>56</v>
      </c>
      <c r="D17" s="17">
        <v>43502</v>
      </c>
      <c r="E17" s="37" t="s">
        <v>94</v>
      </c>
      <c r="F17" s="7" t="s">
        <v>13</v>
      </c>
      <c r="G17" s="5" t="s">
        <v>14</v>
      </c>
      <c r="H17" s="17">
        <v>43503</v>
      </c>
      <c r="I17" s="39">
        <f t="shared" si="0"/>
        <v>1</v>
      </c>
      <c r="J17" s="6" t="s">
        <v>15</v>
      </c>
      <c r="K17" s="41" t="s">
        <v>13</v>
      </c>
      <c r="L17" s="25"/>
    </row>
    <row r="18" spans="1:12" ht="15" x14ac:dyDescent="0.2">
      <c r="A18" s="32" t="s">
        <v>62</v>
      </c>
      <c r="B18" s="52" t="s">
        <v>95</v>
      </c>
      <c r="C18" s="6" t="s">
        <v>56</v>
      </c>
      <c r="D18" s="17">
        <v>43502</v>
      </c>
      <c r="E18" s="37" t="s">
        <v>96</v>
      </c>
      <c r="F18" s="7" t="s">
        <v>13</v>
      </c>
      <c r="G18" s="5" t="s">
        <v>14</v>
      </c>
      <c r="H18" s="17">
        <v>43503</v>
      </c>
      <c r="I18" s="43">
        <f t="shared" si="0"/>
        <v>1</v>
      </c>
      <c r="J18" s="6" t="s">
        <v>15</v>
      </c>
      <c r="K18" s="41" t="s">
        <v>13</v>
      </c>
      <c r="L18" s="25"/>
    </row>
    <row r="19" spans="1:12" ht="15" x14ac:dyDescent="0.2">
      <c r="A19" s="32" t="s">
        <v>62</v>
      </c>
      <c r="B19" s="52" t="s">
        <v>98</v>
      </c>
      <c r="C19" s="6" t="s">
        <v>56</v>
      </c>
      <c r="D19" s="17">
        <v>43502</v>
      </c>
      <c r="E19" s="53" t="s">
        <v>97</v>
      </c>
      <c r="F19" s="7" t="s">
        <v>13</v>
      </c>
      <c r="G19" s="5" t="s">
        <v>14</v>
      </c>
      <c r="H19" s="17">
        <v>43503</v>
      </c>
      <c r="I19" s="43">
        <f t="shared" si="0"/>
        <v>1</v>
      </c>
      <c r="J19" s="6" t="s">
        <v>15</v>
      </c>
      <c r="K19" s="41" t="s">
        <v>13</v>
      </c>
      <c r="L19" s="25"/>
    </row>
    <row r="20" spans="1:12" ht="28.5" x14ac:dyDescent="0.2">
      <c r="A20" s="32" t="s">
        <v>62</v>
      </c>
      <c r="B20" s="52" t="s">
        <v>99</v>
      </c>
      <c r="C20" s="6" t="s">
        <v>56</v>
      </c>
      <c r="D20" s="17">
        <v>43507</v>
      </c>
      <c r="E20" s="53" t="s">
        <v>100</v>
      </c>
      <c r="F20" s="7" t="s">
        <v>13</v>
      </c>
      <c r="G20" s="5" t="s">
        <v>14</v>
      </c>
      <c r="H20" s="17">
        <v>43508</v>
      </c>
      <c r="I20" s="43">
        <f t="shared" si="0"/>
        <v>1</v>
      </c>
      <c r="J20" s="6" t="s">
        <v>15</v>
      </c>
      <c r="K20" s="41" t="s">
        <v>13</v>
      </c>
      <c r="L20" s="25"/>
    </row>
    <row r="21" spans="1:12" ht="28.5" x14ac:dyDescent="0.2">
      <c r="A21" s="32" t="s">
        <v>62</v>
      </c>
      <c r="B21" s="52" t="s">
        <v>101</v>
      </c>
      <c r="C21" s="6" t="s">
        <v>56</v>
      </c>
      <c r="D21" s="17">
        <v>43507</v>
      </c>
      <c r="E21" s="53" t="s">
        <v>102</v>
      </c>
      <c r="F21" s="7" t="s">
        <v>13</v>
      </c>
      <c r="G21" s="5" t="s">
        <v>14</v>
      </c>
      <c r="H21" s="17">
        <v>43508</v>
      </c>
      <c r="I21" s="43">
        <f t="shared" si="0"/>
        <v>1</v>
      </c>
      <c r="J21" s="6" t="s">
        <v>15</v>
      </c>
      <c r="K21" s="41" t="s">
        <v>13</v>
      </c>
      <c r="L21" s="25"/>
    </row>
    <row r="22" spans="1:12" ht="28.5" x14ac:dyDescent="0.2">
      <c r="A22" s="32" t="s">
        <v>62</v>
      </c>
      <c r="B22" s="52" t="s">
        <v>103</v>
      </c>
      <c r="C22" s="6" t="s">
        <v>56</v>
      </c>
      <c r="D22" s="17">
        <v>43508</v>
      </c>
      <c r="E22" s="37" t="s">
        <v>104</v>
      </c>
      <c r="F22" s="7" t="s">
        <v>13</v>
      </c>
      <c r="G22" s="5" t="s">
        <v>14</v>
      </c>
      <c r="H22" s="17">
        <v>43509</v>
      </c>
      <c r="I22" s="43">
        <f t="shared" si="0"/>
        <v>1</v>
      </c>
      <c r="J22" s="6" t="s">
        <v>15</v>
      </c>
      <c r="K22" s="41" t="s">
        <v>13</v>
      </c>
      <c r="L22" s="25"/>
    </row>
    <row r="23" spans="1:12" ht="28.5" x14ac:dyDescent="0.2">
      <c r="A23" s="32" t="s">
        <v>62</v>
      </c>
      <c r="B23" s="52" t="s">
        <v>105</v>
      </c>
      <c r="C23" s="6" t="s">
        <v>56</v>
      </c>
      <c r="D23" s="17">
        <v>43510</v>
      </c>
      <c r="E23" s="53" t="s">
        <v>106</v>
      </c>
      <c r="F23" s="7" t="s">
        <v>13</v>
      </c>
      <c r="G23" s="5" t="s">
        <v>14</v>
      </c>
      <c r="H23" s="17">
        <v>43511</v>
      </c>
      <c r="I23" s="43">
        <f t="shared" si="0"/>
        <v>1</v>
      </c>
      <c r="J23" s="6" t="s">
        <v>15</v>
      </c>
      <c r="K23" s="41" t="s">
        <v>13</v>
      </c>
      <c r="L23" s="25"/>
    </row>
    <row r="24" spans="1:12" ht="28.5" x14ac:dyDescent="0.2">
      <c r="A24" s="32" t="s">
        <v>62</v>
      </c>
      <c r="B24" s="52" t="s">
        <v>107</v>
      </c>
      <c r="C24" s="6" t="s">
        <v>56</v>
      </c>
      <c r="D24" s="17">
        <v>43511</v>
      </c>
      <c r="E24" s="53" t="s">
        <v>108</v>
      </c>
      <c r="F24" s="7" t="s">
        <v>13</v>
      </c>
      <c r="G24" s="5" t="s">
        <v>14</v>
      </c>
      <c r="H24" s="17">
        <v>43514</v>
      </c>
      <c r="I24" s="43">
        <f t="shared" si="0"/>
        <v>1</v>
      </c>
      <c r="J24" s="6" t="s">
        <v>15</v>
      </c>
      <c r="K24" s="41" t="s">
        <v>13</v>
      </c>
      <c r="L24" s="25"/>
    </row>
    <row r="25" spans="1:12" ht="28.5" x14ac:dyDescent="0.2">
      <c r="A25" s="32" t="s">
        <v>62</v>
      </c>
      <c r="B25" s="52" t="s">
        <v>109</v>
      </c>
      <c r="C25" s="6" t="s">
        <v>56</v>
      </c>
      <c r="D25" s="17">
        <v>43514</v>
      </c>
      <c r="E25" s="53" t="s">
        <v>110</v>
      </c>
      <c r="F25" s="7" t="s">
        <v>13</v>
      </c>
      <c r="G25" s="5" t="s">
        <v>14</v>
      </c>
      <c r="H25" s="17">
        <v>43515</v>
      </c>
      <c r="I25" s="43">
        <f t="shared" si="0"/>
        <v>1</v>
      </c>
      <c r="J25" s="6" t="s">
        <v>15</v>
      </c>
      <c r="K25" s="41" t="s">
        <v>13</v>
      </c>
      <c r="L25" s="25"/>
    </row>
    <row r="26" spans="1:12" ht="28.5" x14ac:dyDescent="0.2">
      <c r="A26" s="32" t="s">
        <v>62</v>
      </c>
      <c r="B26" s="52" t="s">
        <v>111</v>
      </c>
      <c r="C26" s="6" t="s">
        <v>56</v>
      </c>
      <c r="D26" s="17">
        <v>43514</v>
      </c>
      <c r="E26" s="37" t="s">
        <v>112</v>
      </c>
      <c r="F26" s="7" t="s">
        <v>13</v>
      </c>
      <c r="G26" s="5" t="s">
        <v>14</v>
      </c>
      <c r="H26" s="17">
        <v>43514</v>
      </c>
      <c r="I26" s="43">
        <f t="shared" si="0"/>
        <v>0</v>
      </c>
      <c r="J26" s="6" t="s">
        <v>15</v>
      </c>
      <c r="K26" s="41" t="s">
        <v>13</v>
      </c>
      <c r="L26" s="25"/>
    </row>
    <row r="27" spans="1:12" ht="27" customHeight="1" x14ac:dyDescent="0.2">
      <c r="A27" s="32" t="s">
        <v>62</v>
      </c>
      <c r="B27" s="52" t="s">
        <v>113</v>
      </c>
      <c r="C27" s="6" t="s">
        <v>56</v>
      </c>
      <c r="D27" s="17">
        <v>43516</v>
      </c>
      <c r="E27" s="37" t="s">
        <v>114</v>
      </c>
      <c r="F27" s="7" t="s">
        <v>13</v>
      </c>
      <c r="G27" s="5" t="s">
        <v>14</v>
      </c>
      <c r="H27" s="23">
        <v>43516</v>
      </c>
      <c r="I27" s="43">
        <f t="shared" si="0"/>
        <v>0</v>
      </c>
      <c r="J27" s="6" t="s">
        <v>15</v>
      </c>
      <c r="K27" s="41" t="s">
        <v>13</v>
      </c>
      <c r="L27" s="25"/>
    </row>
    <row r="28" spans="1:12" ht="28.5" x14ac:dyDescent="0.2">
      <c r="A28" s="32" t="s">
        <v>62</v>
      </c>
      <c r="B28" s="52" t="s">
        <v>115</v>
      </c>
      <c r="C28" s="6" t="s">
        <v>56</v>
      </c>
      <c r="D28" s="17">
        <v>43525</v>
      </c>
      <c r="E28" s="53" t="s">
        <v>116</v>
      </c>
      <c r="F28" s="7" t="s">
        <v>13</v>
      </c>
      <c r="G28" s="5" t="s">
        <v>14</v>
      </c>
      <c r="H28" s="23">
        <v>43528</v>
      </c>
      <c r="I28" s="43">
        <f t="shared" si="0"/>
        <v>1</v>
      </c>
      <c r="J28" s="6" t="s">
        <v>15</v>
      </c>
      <c r="K28" s="41" t="s">
        <v>13</v>
      </c>
      <c r="L28" s="25"/>
    </row>
    <row r="29" spans="1:12" ht="28.5" x14ac:dyDescent="0.2">
      <c r="A29" s="32" t="s">
        <v>62</v>
      </c>
      <c r="B29" s="52" t="s">
        <v>117</v>
      </c>
      <c r="C29" s="6" t="s">
        <v>56</v>
      </c>
      <c r="D29" s="23">
        <v>43528</v>
      </c>
      <c r="E29" s="53" t="s">
        <v>118</v>
      </c>
      <c r="F29" s="7" t="s">
        <v>13</v>
      </c>
      <c r="G29" s="5" t="s">
        <v>14</v>
      </c>
      <c r="H29" s="23">
        <v>43529</v>
      </c>
      <c r="I29" s="43">
        <f t="shared" si="0"/>
        <v>1</v>
      </c>
      <c r="J29" s="6" t="s">
        <v>15</v>
      </c>
      <c r="K29" s="41" t="s">
        <v>13</v>
      </c>
      <c r="L29" s="25"/>
    </row>
    <row r="30" spans="1:12" ht="28.5" x14ac:dyDescent="0.2">
      <c r="A30" s="32" t="s">
        <v>62</v>
      </c>
      <c r="B30" s="52" t="s">
        <v>119</v>
      </c>
      <c r="C30" s="6" t="s">
        <v>56</v>
      </c>
      <c r="D30" s="23">
        <v>43531</v>
      </c>
      <c r="E30" s="53" t="s">
        <v>120</v>
      </c>
      <c r="F30" s="7" t="s">
        <v>13</v>
      </c>
      <c r="G30" s="5" t="s">
        <v>14</v>
      </c>
      <c r="H30" s="17">
        <v>43531</v>
      </c>
      <c r="I30" s="43">
        <f t="shared" ref="I30:I42" si="1">IF(H30=0,0,(NETWORKDAYS(D30,H30)-1))</f>
        <v>0</v>
      </c>
      <c r="J30" s="6" t="s">
        <v>15</v>
      </c>
      <c r="K30" s="41" t="s">
        <v>13</v>
      </c>
      <c r="L30" s="25"/>
    </row>
    <row r="31" spans="1:12" ht="15" x14ac:dyDescent="0.2">
      <c r="A31" s="32" t="s">
        <v>62</v>
      </c>
      <c r="B31" s="52" t="s">
        <v>121</v>
      </c>
      <c r="C31" s="6" t="s">
        <v>56</v>
      </c>
      <c r="D31" s="23">
        <v>43537</v>
      </c>
      <c r="E31" s="53" t="s">
        <v>122</v>
      </c>
      <c r="F31" s="7" t="s">
        <v>13</v>
      </c>
      <c r="G31" s="5" t="s">
        <v>14</v>
      </c>
      <c r="H31" s="17">
        <v>43538</v>
      </c>
      <c r="I31" s="43">
        <f t="shared" si="1"/>
        <v>1</v>
      </c>
      <c r="J31" s="6" t="s">
        <v>15</v>
      </c>
      <c r="K31" s="41" t="s">
        <v>13</v>
      </c>
      <c r="L31" s="25"/>
    </row>
    <row r="32" spans="1:12" ht="28.5" x14ac:dyDescent="0.2">
      <c r="A32" s="32" t="s">
        <v>62</v>
      </c>
      <c r="B32" s="52" t="s">
        <v>78</v>
      </c>
      <c r="C32" s="6" t="s">
        <v>56</v>
      </c>
      <c r="D32" s="17">
        <v>43537</v>
      </c>
      <c r="E32" s="53" t="s">
        <v>79</v>
      </c>
      <c r="F32" s="7" t="s">
        <v>13</v>
      </c>
      <c r="G32" s="5" t="s">
        <v>14</v>
      </c>
      <c r="H32" s="23"/>
      <c r="I32" s="43">
        <f t="shared" si="1"/>
        <v>0</v>
      </c>
      <c r="J32" s="6" t="s">
        <v>15</v>
      </c>
      <c r="K32" s="41" t="s">
        <v>13</v>
      </c>
      <c r="L32" s="25"/>
    </row>
    <row r="33" spans="1:12" ht="28.5" x14ac:dyDescent="0.2">
      <c r="A33" s="32" t="s">
        <v>62</v>
      </c>
      <c r="B33" s="52" t="s">
        <v>123</v>
      </c>
      <c r="C33" s="6" t="s">
        <v>56</v>
      </c>
      <c r="D33" s="23">
        <v>43539</v>
      </c>
      <c r="E33" s="53" t="s">
        <v>124</v>
      </c>
      <c r="F33" s="7" t="s">
        <v>13</v>
      </c>
      <c r="G33" s="5" t="s">
        <v>14</v>
      </c>
      <c r="H33" s="17">
        <v>43542</v>
      </c>
      <c r="I33" s="43">
        <f t="shared" si="1"/>
        <v>1</v>
      </c>
      <c r="J33" s="6" t="s">
        <v>15</v>
      </c>
      <c r="K33" s="41" t="s">
        <v>13</v>
      </c>
      <c r="L33" s="25"/>
    </row>
    <row r="34" spans="1:12" ht="28.5" x14ac:dyDescent="0.2">
      <c r="A34" s="32" t="s">
        <v>134</v>
      </c>
      <c r="B34" s="52" t="s">
        <v>125</v>
      </c>
      <c r="C34" s="6" t="s">
        <v>56</v>
      </c>
      <c r="D34" s="23">
        <v>43556</v>
      </c>
      <c r="E34" s="37" t="s">
        <v>104</v>
      </c>
      <c r="F34" s="7" t="s">
        <v>13</v>
      </c>
      <c r="G34" s="5" t="s">
        <v>14</v>
      </c>
      <c r="H34" s="23">
        <v>43556</v>
      </c>
      <c r="I34" s="43">
        <f t="shared" si="1"/>
        <v>0</v>
      </c>
      <c r="J34" s="6" t="s">
        <v>15</v>
      </c>
      <c r="K34" s="41" t="s">
        <v>13</v>
      </c>
      <c r="L34" s="25"/>
    </row>
    <row r="35" spans="1:12" ht="28.5" x14ac:dyDescent="0.2">
      <c r="A35" s="32" t="s">
        <v>134</v>
      </c>
      <c r="B35" s="52" t="s">
        <v>126</v>
      </c>
      <c r="C35" s="6" t="s">
        <v>56</v>
      </c>
      <c r="D35" s="23">
        <v>43558</v>
      </c>
      <c r="E35" s="53" t="s">
        <v>127</v>
      </c>
      <c r="F35" s="7" t="s">
        <v>13</v>
      </c>
      <c r="G35" s="5" t="s">
        <v>14</v>
      </c>
      <c r="H35" s="23">
        <v>43558</v>
      </c>
      <c r="I35" s="43">
        <f t="shared" si="1"/>
        <v>0</v>
      </c>
      <c r="J35" s="6" t="s">
        <v>15</v>
      </c>
      <c r="K35" s="41" t="s">
        <v>13</v>
      </c>
      <c r="L35" s="25"/>
    </row>
    <row r="36" spans="1:12" ht="28.5" x14ac:dyDescent="0.2">
      <c r="A36" s="32" t="s">
        <v>134</v>
      </c>
      <c r="B36" s="52" t="s">
        <v>128</v>
      </c>
      <c r="C36" s="6" t="s">
        <v>56</v>
      </c>
      <c r="D36" s="23">
        <v>43560</v>
      </c>
      <c r="E36" s="53" t="s">
        <v>129</v>
      </c>
      <c r="F36" s="7" t="s">
        <v>13</v>
      </c>
      <c r="G36" s="5" t="s">
        <v>14</v>
      </c>
      <c r="H36" s="23">
        <v>43563</v>
      </c>
      <c r="I36" s="43">
        <f t="shared" si="1"/>
        <v>1</v>
      </c>
      <c r="J36" s="6" t="s">
        <v>15</v>
      </c>
      <c r="K36" s="41" t="s">
        <v>13</v>
      </c>
      <c r="L36" s="25"/>
    </row>
    <row r="37" spans="1:12" ht="28.5" x14ac:dyDescent="0.2">
      <c r="A37" s="32" t="s">
        <v>134</v>
      </c>
      <c r="B37" s="52">
        <v>1176</v>
      </c>
      <c r="C37" s="6" t="s">
        <v>56</v>
      </c>
      <c r="D37" s="23">
        <v>43566</v>
      </c>
      <c r="E37" s="53" t="s">
        <v>135</v>
      </c>
      <c r="F37" s="7" t="s">
        <v>13</v>
      </c>
      <c r="G37" s="5" t="s">
        <v>14</v>
      </c>
      <c r="H37" s="23">
        <v>43566</v>
      </c>
      <c r="I37" s="43">
        <f t="shared" si="1"/>
        <v>0</v>
      </c>
      <c r="J37" s="6" t="s">
        <v>15</v>
      </c>
      <c r="K37" s="41" t="s">
        <v>13</v>
      </c>
      <c r="L37" s="25"/>
    </row>
    <row r="38" spans="1:12" ht="42.75" x14ac:dyDescent="0.2">
      <c r="A38" s="32" t="s">
        <v>134</v>
      </c>
      <c r="B38" s="52">
        <v>1196</v>
      </c>
      <c r="C38" s="6" t="s">
        <v>56</v>
      </c>
      <c r="D38" s="23">
        <v>43566</v>
      </c>
      <c r="E38" s="53" t="s">
        <v>138</v>
      </c>
      <c r="F38" s="7" t="s">
        <v>13</v>
      </c>
      <c r="G38" s="5" t="s">
        <v>14</v>
      </c>
      <c r="H38" s="23">
        <v>43570</v>
      </c>
      <c r="I38" s="43">
        <f t="shared" si="1"/>
        <v>2</v>
      </c>
      <c r="J38" s="6" t="s">
        <v>15</v>
      </c>
      <c r="K38" s="41" t="s">
        <v>13</v>
      </c>
      <c r="L38" s="25"/>
    </row>
    <row r="39" spans="1:12" ht="28.5" x14ac:dyDescent="0.2">
      <c r="A39" s="32" t="s">
        <v>134</v>
      </c>
      <c r="B39" s="52" t="s">
        <v>130</v>
      </c>
      <c r="C39" s="6" t="s">
        <v>56</v>
      </c>
      <c r="D39" s="23">
        <v>43567</v>
      </c>
      <c r="E39" s="53" t="s">
        <v>131</v>
      </c>
      <c r="F39" s="7" t="s">
        <v>13</v>
      </c>
      <c r="G39" s="5" t="s">
        <v>14</v>
      </c>
      <c r="H39" s="23">
        <v>43570</v>
      </c>
      <c r="I39" s="43">
        <f t="shared" si="1"/>
        <v>1</v>
      </c>
      <c r="J39" s="6" t="s">
        <v>15</v>
      </c>
      <c r="K39" s="41" t="s">
        <v>13</v>
      </c>
      <c r="L39" s="25"/>
    </row>
    <row r="40" spans="1:12" ht="27" customHeight="1" x14ac:dyDescent="0.2">
      <c r="A40" s="32" t="s">
        <v>134</v>
      </c>
      <c r="B40" s="52" t="s">
        <v>136</v>
      </c>
      <c r="C40" s="6" t="s">
        <v>56</v>
      </c>
      <c r="D40" s="23">
        <v>43570</v>
      </c>
      <c r="E40" s="53" t="s">
        <v>137</v>
      </c>
      <c r="F40" s="7" t="s">
        <v>13</v>
      </c>
      <c r="G40" s="5" t="s">
        <v>14</v>
      </c>
      <c r="H40" s="23">
        <v>43570</v>
      </c>
      <c r="I40" s="43">
        <f t="shared" si="1"/>
        <v>0</v>
      </c>
      <c r="J40" s="6" t="s">
        <v>15</v>
      </c>
      <c r="K40" s="41" t="s">
        <v>13</v>
      </c>
      <c r="L40" s="25"/>
    </row>
    <row r="41" spans="1:12" ht="28.5" x14ac:dyDescent="0.2">
      <c r="A41" s="32" t="s">
        <v>134</v>
      </c>
      <c r="B41" s="52" t="s">
        <v>132</v>
      </c>
      <c r="C41" s="6" t="s">
        <v>56</v>
      </c>
      <c r="D41" s="23">
        <v>43570</v>
      </c>
      <c r="E41" s="53" t="s">
        <v>133</v>
      </c>
      <c r="F41" s="7" t="s">
        <v>13</v>
      </c>
      <c r="G41" s="5" t="s">
        <v>14</v>
      </c>
      <c r="H41" s="23">
        <v>43570</v>
      </c>
      <c r="I41" s="43">
        <f t="shared" si="1"/>
        <v>0</v>
      </c>
      <c r="J41" s="6" t="s">
        <v>15</v>
      </c>
      <c r="K41" s="41" t="s">
        <v>13</v>
      </c>
      <c r="L41" s="25"/>
    </row>
    <row r="42" spans="1:12" ht="42.75" x14ac:dyDescent="0.2">
      <c r="A42" s="32" t="s">
        <v>134</v>
      </c>
      <c r="B42" s="52">
        <v>1237</v>
      </c>
      <c r="C42" s="6" t="s">
        <v>56</v>
      </c>
      <c r="D42" s="23">
        <v>43571</v>
      </c>
      <c r="E42" s="6" t="s">
        <v>139</v>
      </c>
      <c r="F42" s="7" t="s">
        <v>13</v>
      </c>
      <c r="G42" s="5" t="s">
        <v>14</v>
      </c>
      <c r="H42" s="23">
        <v>43571</v>
      </c>
      <c r="I42" s="43">
        <f t="shared" si="1"/>
        <v>0</v>
      </c>
      <c r="J42" s="6" t="s">
        <v>15</v>
      </c>
      <c r="K42" s="41" t="s">
        <v>13</v>
      </c>
      <c r="L42" s="25"/>
    </row>
    <row r="43" spans="1:12" ht="42.75" x14ac:dyDescent="0.2">
      <c r="A43" s="32" t="s">
        <v>134</v>
      </c>
      <c r="B43" s="52">
        <v>1257</v>
      </c>
      <c r="C43" s="6" t="s">
        <v>56</v>
      </c>
      <c r="D43" s="17">
        <v>43577</v>
      </c>
      <c r="E43" s="6" t="s">
        <v>140</v>
      </c>
      <c r="F43" s="7" t="s">
        <v>13</v>
      </c>
      <c r="G43" s="5" t="s">
        <v>14</v>
      </c>
      <c r="H43" s="23">
        <v>43579</v>
      </c>
      <c r="I43" s="43">
        <f t="shared" si="0"/>
        <v>2</v>
      </c>
      <c r="J43" s="6" t="s">
        <v>15</v>
      </c>
      <c r="K43" s="41" t="s">
        <v>13</v>
      </c>
      <c r="L43" s="25"/>
    </row>
    <row r="44" spans="1:12" ht="42.75" x14ac:dyDescent="0.2">
      <c r="A44" s="32" t="s">
        <v>134</v>
      </c>
      <c r="B44" s="52">
        <v>1392</v>
      </c>
      <c r="C44" s="6" t="s">
        <v>56</v>
      </c>
      <c r="D44" s="17">
        <v>43587</v>
      </c>
      <c r="E44" s="6" t="s">
        <v>141</v>
      </c>
      <c r="F44" s="7" t="s">
        <v>13</v>
      </c>
      <c r="G44" s="5" t="s">
        <v>14</v>
      </c>
      <c r="H44" s="23">
        <v>43588</v>
      </c>
      <c r="I44" s="43">
        <f t="shared" si="0"/>
        <v>1</v>
      </c>
      <c r="J44" s="6" t="s">
        <v>15</v>
      </c>
      <c r="K44" s="41" t="s">
        <v>13</v>
      </c>
      <c r="L44" s="25"/>
    </row>
    <row r="45" spans="1:12" ht="28.5" x14ac:dyDescent="0.2">
      <c r="A45" s="32" t="s">
        <v>134</v>
      </c>
      <c r="B45" s="52">
        <v>1395</v>
      </c>
      <c r="C45" s="6" t="s">
        <v>56</v>
      </c>
      <c r="D45" s="17">
        <v>43587</v>
      </c>
      <c r="E45" s="6" t="s">
        <v>142</v>
      </c>
      <c r="F45" s="7" t="s">
        <v>13</v>
      </c>
      <c r="G45" s="5" t="s">
        <v>14</v>
      </c>
      <c r="H45" s="23">
        <v>43588</v>
      </c>
      <c r="I45" s="43">
        <f t="shared" si="0"/>
        <v>1</v>
      </c>
      <c r="J45" s="6" t="s">
        <v>15</v>
      </c>
      <c r="K45" s="41" t="s">
        <v>13</v>
      </c>
      <c r="L45" s="25"/>
    </row>
    <row r="46" spans="1:12" s="27" customFormat="1" ht="99.75" x14ac:dyDescent="0.2">
      <c r="A46" s="32" t="s">
        <v>134</v>
      </c>
      <c r="B46" s="56">
        <v>1405</v>
      </c>
      <c r="C46" s="26" t="s">
        <v>56</v>
      </c>
      <c r="D46" s="17">
        <v>43587</v>
      </c>
      <c r="E46" s="26" t="s">
        <v>143</v>
      </c>
      <c r="F46" s="38" t="s">
        <v>13</v>
      </c>
      <c r="G46" s="5" t="s">
        <v>14</v>
      </c>
      <c r="H46" s="23">
        <v>43588</v>
      </c>
      <c r="I46" s="44">
        <f t="shared" si="0"/>
        <v>1</v>
      </c>
      <c r="J46" s="6" t="s">
        <v>15</v>
      </c>
      <c r="K46" s="41" t="s">
        <v>13</v>
      </c>
      <c r="L46" s="33"/>
    </row>
    <row r="47" spans="1:12" ht="28.5" x14ac:dyDescent="0.2">
      <c r="A47" s="32" t="s">
        <v>134</v>
      </c>
      <c r="B47" s="52" t="s">
        <v>144</v>
      </c>
      <c r="C47" s="6" t="s">
        <v>56</v>
      </c>
      <c r="D47" s="17">
        <v>43595</v>
      </c>
      <c r="E47" s="6" t="s">
        <v>145</v>
      </c>
      <c r="F47" s="7" t="s">
        <v>13</v>
      </c>
      <c r="G47" s="5" t="s">
        <v>14</v>
      </c>
      <c r="H47" s="23">
        <v>43599</v>
      </c>
      <c r="I47" s="43">
        <f t="shared" si="0"/>
        <v>2</v>
      </c>
      <c r="J47" s="6" t="s">
        <v>15</v>
      </c>
      <c r="K47" s="41" t="s">
        <v>13</v>
      </c>
      <c r="L47" s="25"/>
    </row>
    <row r="48" spans="1:12" ht="15" x14ac:dyDescent="0.2">
      <c r="A48" s="32" t="s">
        <v>134</v>
      </c>
      <c r="B48" s="52">
        <v>1420</v>
      </c>
      <c r="C48" s="6" t="s">
        <v>56</v>
      </c>
      <c r="D48" s="17">
        <v>43588</v>
      </c>
      <c r="E48" s="6" t="s">
        <v>146</v>
      </c>
      <c r="F48" s="7" t="s">
        <v>13</v>
      </c>
      <c r="G48" s="5" t="s">
        <v>14</v>
      </c>
      <c r="H48" s="23">
        <v>43588</v>
      </c>
      <c r="I48" s="43">
        <f t="shared" si="0"/>
        <v>0</v>
      </c>
      <c r="J48" s="6" t="s">
        <v>15</v>
      </c>
      <c r="K48" s="41" t="s">
        <v>13</v>
      </c>
      <c r="L48" s="25"/>
    </row>
    <row r="49" spans="1:12" ht="42.75" x14ac:dyDescent="0.2">
      <c r="A49" s="32" t="s">
        <v>134</v>
      </c>
      <c r="B49" s="52">
        <v>1448</v>
      </c>
      <c r="C49" s="6" t="s">
        <v>56</v>
      </c>
      <c r="D49" s="17">
        <v>43591</v>
      </c>
      <c r="E49" s="6" t="s">
        <v>147</v>
      </c>
      <c r="F49" s="7" t="s">
        <v>13</v>
      </c>
      <c r="G49" s="5" t="s">
        <v>14</v>
      </c>
      <c r="H49" s="23">
        <v>43592</v>
      </c>
      <c r="I49" s="43">
        <f t="shared" si="0"/>
        <v>1</v>
      </c>
      <c r="J49" s="6" t="s">
        <v>15</v>
      </c>
      <c r="K49" s="41" t="s">
        <v>13</v>
      </c>
      <c r="L49" s="25"/>
    </row>
    <row r="50" spans="1:12" ht="28.5" x14ac:dyDescent="0.2">
      <c r="A50" s="32" t="s">
        <v>134</v>
      </c>
      <c r="B50" s="57" t="s">
        <v>148</v>
      </c>
      <c r="C50" s="18" t="s">
        <v>56</v>
      </c>
      <c r="D50" s="17">
        <v>43592</v>
      </c>
      <c r="E50" s="6" t="s">
        <v>149</v>
      </c>
      <c r="F50" s="7" t="s">
        <v>13</v>
      </c>
      <c r="G50" s="5" t="s">
        <v>14</v>
      </c>
      <c r="H50" s="23">
        <v>43592</v>
      </c>
      <c r="I50" s="43">
        <f t="shared" si="0"/>
        <v>0</v>
      </c>
      <c r="J50" s="6" t="s">
        <v>15</v>
      </c>
      <c r="K50" s="41" t="s">
        <v>13</v>
      </c>
      <c r="L50" s="25"/>
    </row>
    <row r="51" spans="1:12" ht="42.75" x14ac:dyDescent="0.2">
      <c r="A51" s="32" t="s">
        <v>134</v>
      </c>
      <c r="B51" s="52">
        <v>1475</v>
      </c>
      <c r="C51" s="6" t="s">
        <v>56</v>
      </c>
      <c r="D51" s="17">
        <v>43593</v>
      </c>
      <c r="E51" s="6" t="s">
        <v>150</v>
      </c>
      <c r="F51" s="7" t="s">
        <v>13</v>
      </c>
      <c r="G51" s="5" t="s">
        <v>14</v>
      </c>
      <c r="H51" s="23">
        <v>43593</v>
      </c>
      <c r="I51" s="43">
        <f t="shared" si="0"/>
        <v>0</v>
      </c>
      <c r="J51" s="6" t="s">
        <v>15</v>
      </c>
      <c r="K51" s="41" t="s">
        <v>13</v>
      </c>
      <c r="L51" s="25"/>
    </row>
    <row r="52" spans="1:12" ht="42.75" x14ac:dyDescent="0.2">
      <c r="A52" s="32" t="s">
        <v>134</v>
      </c>
      <c r="B52" s="52">
        <v>1506</v>
      </c>
      <c r="C52" s="6" t="s">
        <v>56</v>
      </c>
      <c r="D52" s="17">
        <v>43600</v>
      </c>
      <c r="E52" s="6" t="s">
        <v>151</v>
      </c>
      <c r="F52" s="7" t="s">
        <v>13</v>
      </c>
      <c r="G52" s="5" t="s">
        <v>14</v>
      </c>
      <c r="H52" s="23">
        <v>43601</v>
      </c>
      <c r="I52" s="43">
        <f t="shared" si="0"/>
        <v>1</v>
      </c>
      <c r="J52" s="6" t="s">
        <v>15</v>
      </c>
      <c r="K52" s="41" t="s">
        <v>13</v>
      </c>
      <c r="L52" s="25"/>
    </row>
    <row r="53" spans="1:12" ht="28.5" x14ac:dyDescent="0.2">
      <c r="A53" s="32" t="s">
        <v>134</v>
      </c>
      <c r="B53" s="52">
        <v>1538</v>
      </c>
      <c r="C53" s="6" t="s">
        <v>56</v>
      </c>
      <c r="D53" s="17">
        <v>43605</v>
      </c>
      <c r="E53" s="6" t="s">
        <v>152</v>
      </c>
      <c r="F53" s="7" t="s">
        <v>13</v>
      </c>
      <c r="G53" s="5" t="s">
        <v>14</v>
      </c>
      <c r="H53" s="23">
        <v>43605</v>
      </c>
      <c r="I53" s="43">
        <f t="shared" si="0"/>
        <v>0</v>
      </c>
      <c r="J53" s="6" t="s">
        <v>15</v>
      </c>
      <c r="K53" s="41" t="s">
        <v>13</v>
      </c>
      <c r="L53" s="25"/>
    </row>
    <row r="54" spans="1:12" ht="42.75" x14ac:dyDescent="0.2">
      <c r="A54" s="32" t="s">
        <v>134</v>
      </c>
      <c r="B54" s="52">
        <v>1546</v>
      </c>
      <c r="C54" s="6" t="s">
        <v>56</v>
      </c>
      <c r="D54" s="17">
        <v>43605</v>
      </c>
      <c r="E54" s="6" t="s">
        <v>153</v>
      </c>
      <c r="F54" s="7" t="s">
        <v>13</v>
      </c>
      <c r="G54" s="5" t="s">
        <v>14</v>
      </c>
      <c r="H54" s="23">
        <v>43605</v>
      </c>
      <c r="I54" s="43">
        <f t="shared" si="0"/>
        <v>0</v>
      </c>
      <c r="J54" s="6" t="s">
        <v>15</v>
      </c>
      <c r="K54" s="41" t="s">
        <v>13</v>
      </c>
      <c r="L54" s="25"/>
    </row>
    <row r="55" spans="1:12" ht="28.5" x14ac:dyDescent="0.2">
      <c r="A55" s="32" t="s">
        <v>134</v>
      </c>
      <c r="B55" s="52">
        <v>1636</v>
      </c>
      <c r="C55" s="6" t="s">
        <v>56</v>
      </c>
      <c r="D55" s="17">
        <v>43613</v>
      </c>
      <c r="E55" s="6" t="s">
        <v>154</v>
      </c>
      <c r="F55" s="7" t="s">
        <v>13</v>
      </c>
      <c r="G55" s="5" t="s">
        <v>14</v>
      </c>
      <c r="H55" s="23">
        <v>43613</v>
      </c>
      <c r="I55" s="43">
        <f t="shared" si="0"/>
        <v>0</v>
      </c>
      <c r="J55" s="6" t="s">
        <v>15</v>
      </c>
      <c r="K55" s="41" t="s">
        <v>13</v>
      </c>
      <c r="L55" s="25"/>
    </row>
    <row r="56" spans="1:12" ht="42.75" x14ac:dyDescent="0.2">
      <c r="A56" s="32" t="s">
        <v>134</v>
      </c>
      <c r="B56" s="52">
        <v>1637</v>
      </c>
      <c r="C56" s="6" t="s">
        <v>56</v>
      </c>
      <c r="D56" s="17">
        <v>43613</v>
      </c>
      <c r="E56" s="6" t="s">
        <v>155</v>
      </c>
      <c r="F56" s="7" t="s">
        <v>13</v>
      </c>
      <c r="G56" s="5" t="s">
        <v>14</v>
      </c>
      <c r="H56" s="23">
        <v>43614</v>
      </c>
      <c r="I56" s="43">
        <f t="shared" si="0"/>
        <v>1</v>
      </c>
      <c r="J56" s="6" t="s">
        <v>15</v>
      </c>
      <c r="K56" s="41" t="s">
        <v>13</v>
      </c>
      <c r="L56" s="25"/>
    </row>
    <row r="57" spans="1:12" ht="57" x14ac:dyDescent="0.2">
      <c r="A57" s="32" t="s">
        <v>134</v>
      </c>
      <c r="B57" s="52">
        <v>1652</v>
      </c>
      <c r="C57" s="6" t="s">
        <v>56</v>
      </c>
      <c r="D57" s="17">
        <v>43616</v>
      </c>
      <c r="E57" s="6" t="s">
        <v>156</v>
      </c>
      <c r="F57" s="7" t="s">
        <v>13</v>
      </c>
      <c r="G57" s="5" t="s">
        <v>14</v>
      </c>
      <c r="H57" s="23">
        <v>43620</v>
      </c>
      <c r="I57" s="43">
        <f t="shared" si="0"/>
        <v>2</v>
      </c>
      <c r="J57" s="6" t="s">
        <v>15</v>
      </c>
      <c r="K57" s="41" t="s">
        <v>13</v>
      </c>
      <c r="L57" s="25"/>
    </row>
    <row r="58" spans="1:12" ht="57" x14ac:dyDescent="0.2">
      <c r="A58" s="32" t="s">
        <v>134</v>
      </c>
      <c r="B58" s="52">
        <v>1677</v>
      </c>
      <c r="C58" s="6" t="s">
        <v>56</v>
      </c>
      <c r="D58" s="17">
        <v>43620</v>
      </c>
      <c r="E58" s="6" t="s">
        <v>157</v>
      </c>
      <c r="F58" s="7" t="s">
        <v>13</v>
      </c>
      <c r="G58" s="5" t="s">
        <v>14</v>
      </c>
      <c r="H58" s="23">
        <v>43622</v>
      </c>
      <c r="I58" s="43">
        <f t="shared" si="0"/>
        <v>2</v>
      </c>
      <c r="J58" s="6" t="s">
        <v>15</v>
      </c>
      <c r="K58" s="41" t="s">
        <v>13</v>
      </c>
      <c r="L58" s="25"/>
    </row>
    <row r="59" spans="1:12" ht="42.75" x14ac:dyDescent="0.2">
      <c r="A59" s="32" t="s">
        <v>134</v>
      </c>
      <c r="B59" s="55">
        <v>1723</v>
      </c>
      <c r="C59" s="6" t="s">
        <v>56</v>
      </c>
      <c r="D59" s="17">
        <v>43626</v>
      </c>
      <c r="E59" s="6" t="s">
        <v>158</v>
      </c>
      <c r="F59" s="7" t="s">
        <v>13</v>
      </c>
      <c r="G59" s="5" t="s">
        <v>14</v>
      </c>
      <c r="H59" s="23">
        <v>43626</v>
      </c>
      <c r="I59" s="43">
        <f t="shared" si="0"/>
        <v>0</v>
      </c>
      <c r="J59" s="6" t="s">
        <v>15</v>
      </c>
      <c r="K59" s="41" t="s">
        <v>13</v>
      </c>
      <c r="L59" s="25"/>
    </row>
    <row r="60" spans="1:12" ht="42.75" x14ac:dyDescent="0.2">
      <c r="A60" s="32" t="s">
        <v>134</v>
      </c>
      <c r="B60" s="55">
        <v>1730</v>
      </c>
      <c r="C60" s="6" t="s">
        <v>56</v>
      </c>
      <c r="D60" s="17">
        <v>43626</v>
      </c>
      <c r="E60" s="6" t="s">
        <v>159</v>
      </c>
      <c r="F60" s="7" t="s">
        <v>13</v>
      </c>
      <c r="G60" s="5" t="s">
        <v>14</v>
      </c>
      <c r="H60" s="23">
        <v>43626</v>
      </c>
      <c r="I60" s="43">
        <f t="shared" si="0"/>
        <v>0</v>
      </c>
      <c r="J60" s="6" t="s">
        <v>15</v>
      </c>
      <c r="K60" s="41" t="s">
        <v>13</v>
      </c>
      <c r="L60" s="25"/>
    </row>
    <row r="61" spans="1:12" ht="28.5" x14ac:dyDescent="0.2">
      <c r="A61" s="32" t="s">
        <v>134</v>
      </c>
      <c r="B61" s="52">
        <v>1740</v>
      </c>
      <c r="C61" s="6" t="s">
        <v>56</v>
      </c>
      <c r="D61" s="17">
        <v>43626</v>
      </c>
      <c r="E61" s="6" t="s">
        <v>160</v>
      </c>
      <c r="F61" s="7" t="s">
        <v>13</v>
      </c>
      <c r="G61" s="5" t="s">
        <v>14</v>
      </c>
      <c r="H61" s="23">
        <v>43627</v>
      </c>
      <c r="I61" s="43">
        <f t="shared" si="0"/>
        <v>1</v>
      </c>
      <c r="J61" s="6" t="s">
        <v>15</v>
      </c>
      <c r="K61" s="41" t="s">
        <v>13</v>
      </c>
      <c r="L61" s="25"/>
    </row>
    <row r="62" spans="1:12" ht="57" x14ac:dyDescent="0.2">
      <c r="A62" s="32" t="s">
        <v>134</v>
      </c>
      <c r="B62" s="52">
        <v>1805</v>
      </c>
      <c r="C62" s="6" t="s">
        <v>56</v>
      </c>
      <c r="D62" s="17">
        <v>43633</v>
      </c>
      <c r="E62" s="6" t="s">
        <v>161</v>
      </c>
      <c r="F62" s="7" t="s">
        <v>13</v>
      </c>
      <c r="G62" s="5" t="s">
        <v>14</v>
      </c>
      <c r="H62" s="23">
        <v>43634</v>
      </c>
      <c r="I62" s="43">
        <f t="shared" si="0"/>
        <v>1</v>
      </c>
      <c r="J62" s="6" t="s">
        <v>15</v>
      </c>
      <c r="K62" s="41" t="s">
        <v>13</v>
      </c>
      <c r="L62" s="25"/>
    </row>
    <row r="63" spans="1:12" ht="28.5" x14ac:dyDescent="0.2">
      <c r="A63" s="32" t="s">
        <v>134</v>
      </c>
      <c r="B63" s="52">
        <v>1909</v>
      </c>
      <c r="C63" s="6" t="s">
        <v>56</v>
      </c>
      <c r="D63" s="17">
        <v>43642</v>
      </c>
      <c r="E63" s="6" t="s">
        <v>162</v>
      </c>
      <c r="F63" s="7" t="s">
        <v>13</v>
      </c>
      <c r="G63" s="5" t="s">
        <v>14</v>
      </c>
      <c r="H63" s="23">
        <v>43643</v>
      </c>
      <c r="I63" s="43">
        <f t="shared" si="0"/>
        <v>1</v>
      </c>
      <c r="J63" s="6" t="s">
        <v>15</v>
      </c>
      <c r="K63" s="41" t="s">
        <v>13</v>
      </c>
      <c r="L63" s="25"/>
    </row>
    <row r="64" spans="1:12" ht="28.5" x14ac:dyDescent="0.2">
      <c r="A64" s="32" t="s">
        <v>134</v>
      </c>
      <c r="B64" s="52">
        <v>1925</v>
      </c>
      <c r="C64" s="6" t="s">
        <v>56</v>
      </c>
      <c r="D64" s="17">
        <v>43643</v>
      </c>
      <c r="E64" s="6" t="s">
        <v>163</v>
      </c>
      <c r="F64" s="7" t="s">
        <v>13</v>
      </c>
      <c r="G64" s="5" t="s">
        <v>14</v>
      </c>
      <c r="H64" s="23">
        <v>43643</v>
      </c>
      <c r="I64" s="43">
        <f t="shared" si="0"/>
        <v>0</v>
      </c>
      <c r="J64" s="6" t="s">
        <v>15</v>
      </c>
      <c r="K64" s="41" t="s">
        <v>13</v>
      </c>
      <c r="L64" s="25"/>
    </row>
    <row r="65" spans="1:12" ht="15" x14ac:dyDescent="0.2">
      <c r="A65" s="32" t="s">
        <v>134</v>
      </c>
      <c r="B65" s="52">
        <v>1936</v>
      </c>
      <c r="C65" s="6" t="s">
        <v>56</v>
      </c>
      <c r="D65" s="17">
        <v>43643</v>
      </c>
      <c r="E65" s="6" t="s">
        <v>164</v>
      </c>
      <c r="F65" s="7" t="s">
        <v>13</v>
      </c>
      <c r="G65" s="5" t="s">
        <v>14</v>
      </c>
      <c r="H65" s="23">
        <v>43643</v>
      </c>
      <c r="I65" s="43">
        <f t="shared" si="0"/>
        <v>0</v>
      </c>
      <c r="J65" s="6" t="s">
        <v>15</v>
      </c>
      <c r="K65" s="41" t="s">
        <v>13</v>
      </c>
      <c r="L65" s="25"/>
    </row>
    <row r="66" spans="1:12" ht="15" x14ac:dyDescent="0.2">
      <c r="A66" s="20"/>
      <c r="B66" s="42"/>
      <c r="C66" s="6"/>
      <c r="D66" s="17"/>
      <c r="E66" s="6"/>
      <c r="F66" s="7"/>
      <c r="G66" s="5"/>
      <c r="H66" s="23"/>
      <c r="I66" s="43">
        <f t="shared" si="0"/>
        <v>0</v>
      </c>
      <c r="J66" s="6"/>
      <c r="K66" s="41"/>
      <c r="L66" s="25"/>
    </row>
    <row r="67" spans="1:12" ht="15" x14ac:dyDescent="0.2">
      <c r="A67" s="20"/>
      <c r="B67" s="42"/>
      <c r="C67" s="6"/>
      <c r="D67" s="17"/>
      <c r="E67" s="6"/>
      <c r="F67" s="7"/>
      <c r="G67" s="5"/>
      <c r="H67" s="23"/>
      <c r="I67" s="43">
        <f t="shared" ref="I67:I91" si="2">IF(H67=0,0,(NETWORKDAYS(D67,H67)-1))</f>
        <v>0</v>
      </c>
      <c r="J67" s="6"/>
      <c r="K67" s="41"/>
      <c r="L67" s="25"/>
    </row>
    <row r="68" spans="1:12" ht="38.25" customHeight="1" x14ac:dyDescent="0.2">
      <c r="A68" s="20"/>
      <c r="B68" s="20"/>
      <c r="C68" s="19"/>
      <c r="D68" s="21"/>
      <c r="E68" s="6"/>
      <c r="F68" s="7"/>
      <c r="G68" s="5"/>
      <c r="H68" s="24"/>
      <c r="I68" s="39">
        <f t="shared" si="2"/>
        <v>0</v>
      </c>
      <c r="J68" s="6"/>
      <c r="K68" s="41"/>
      <c r="L68" s="25"/>
    </row>
    <row r="69" spans="1:12" ht="49.5" customHeight="1" x14ac:dyDescent="0.2">
      <c r="A69" s="20"/>
      <c r="B69" s="52"/>
      <c r="C69" s="6"/>
      <c r="D69" s="23"/>
      <c r="E69" s="53"/>
      <c r="F69" s="7"/>
      <c r="G69" s="5"/>
      <c r="H69" s="23"/>
      <c r="I69" s="39">
        <f t="shared" si="2"/>
        <v>0</v>
      </c>
      <c r="J69" s="6"/>
      <c r="K69" s="41"/>
      <c r="L69" s="25"/>
    </row>
    <row r="70" spans="1:12" ht="50.25" customHeight="1" x14ac:dyDescent="0.2">
      <c r="A70" s="37"/>
      <c r="B70" s="37"/>
      <c r="C70" s="6"/>
      <c r="D70" s="17"/>
      <c r="E70" s="6"/>
      <c r="F70" s="7"/>
      <c r="G70" s="5"/>
      <c r="H70" s="23"/>
      <c r="I70" s="39">
        <f t="shared" si="2"/>
        <v>0</v>
      </c>
      <c r="J70" s="6"/>
      <c r="K70" s="41"/>
      <c r="L70" s="25"/>
    </row>
    <row r="71" spans="1:12" ht="40.5" customHeight="1" x14ac:dyDescent="0.2">
      <c r="A71" s="37"/>
      <c r="B71" s="37"/>
      <c r="C71" s="6"/>
      <c r="D71" s="17"/>
      <c r="E71" s="6"/>
      <c r="F71" s="7"/>
      <c r="G71" s="5"/>
      <c r="H71" s="23"/>
      <c r="I71" s="39">
        <f t="shared" si="2"/>
        <v>0</v>
      </c>
      <c r="J71" s="6"/>
      <c r="K71" s="41"/>
      <c r="L71" s="25"/>
    </row>
    <row r="72" spans="1:12" ht="33.75" customHeight="1" x14ac:dyDescent="0.2">
      <c r="A72" s="37"/>
      <c r="B72" s="37"/>
      <c r="C72" s="6"/>
      <c r="D72" s="17"/>
      <c r="E72" s="6"/>
      <c r="F72" s="7"/>
      <c r="G72" s="5"/>
      <c r="H72" s="23"/>
      <c r="I72" s="39">
        <f t="shared" si="2"/>
        <v>0</v>
      </c>
      <c r="J72" s="6"/>
      <c r="K72" s="41"/>
      <c r="L72" s="25"/>
    </row>
    <row r="73" spans="1:12" ht="29.25" customHeight="1" x14ac:dyDescent="0.2">
      <c r="A73" s="37"/>
      <c r="B73" s="37"/>
      <c r="C73" s="6"/>
      <c r="D73" s="17"/>
      <c r="E73" s="6"/>
      <c r="F73" s="7"/>
      <c r="G73" s="5"/>
      <c r="H73" s="23"/>
      <c r="I73" s="39">
        <f t="shared" si="2"/>
        <v>0</v>
      </c>
      <c r="J73" s="6"/>
      <c r="K73" s="41"/>
      <c r="L73" s="25"/>
    </row>
    <row r="74" spans="1:12" ht="39" customHeight="1" x14ac:dyDescent="0.2">
      <c r="A74" s="37"/>
      <c r="B74" s="37"/>
      <c r="C74" s="6"/>
      <c r="D74" s="17"/>
      <c r="E74" s="6"/>
      <c r="F74" s="7"/>
      <c r="G74" s="5"/>
      <c r="H74" s="23"/>
      <c r="I74" s="39">
        <f t="shared" si="2"/>
        <v>0</v>
      </c>
      <c r="J74" s="6"/>
      <c r="K74" s="41"/>
      <c r="L74" s="25"/>
    </row>
    <row r="75" spans="1:12" ht="42.75" customHeight="1" x14ac:dyDescent="0.2">
      <c r="A75" s="20"/>
      <c r="B75" s="20"/>
      <c r="C75" s="19"/>
      <c r="D75" s="21"/>
      <c r="E75" s="6"/>
      <c r="F75" s="7"/>
      <c r="G75" s="5"/>
      <c r="H75" s="24"/>
      <c r="I75" s="39">
        <f t="shared" si="2"/>
        <v>0</v>
      </c>
      <c r="J75" s="6"/>
      <c r="K75" s="41"/>
      <c r="L75" s="25"/>
    </row>
    <row r="76" spans="1:12" ht="51" customHeight="1" x14ac:dyDescent="0.2">
      <c r="A76" s="20"/>
      <c r="B76" s="20"/>
      <c r="C76" s="19"/>
      <c r="D76" s="21"/>
      <c r="E76" s="6"/>
      <c r="F76" s="7"/>
      <c r="G76" s="5"/>
      <c r="H76" s="24"/>
      <c r="I76" s="39">
        <f t="shared" si="2"/>
        <v>0</v>
      </c>
      <c r="J76" s="6"/>
      <c r="K76" s="41"/>
      <c r="L76" s="25"/>
    </row>
    <row r="77" spans="1:12" ht="33" customHeight="1" x14ac:dyDescent="0.2">
      <c r="A77" s="20"/>
      <c r="B77" s="20"/>
      <c r="C77" s="19"/>
      <c r="D77" s="21"/>
      <c r="E77" s="6"/>
      <c r="F77" s="7"/>
      <c r="G77" s="5"/>
      <c r="H77" s="24"/>
      <c r="I77" s="39">
        <f t="shared" si="2"/>
        <v>0</v>
      </c>
      <c r="J77" s="6"/>
      <c r="K77" s="41"/>
      <c r="L77" s="25"/>
    </row>
    <row r="78" spans="1:12" ht="37.5" customHeight="1" x14ac:dyDescent="0.2">
      <c r="A78" s="20"/>
      <c r="B78" s="20"/>
      <c r="C78" s="19"/>
      <c r="D78" s="21"/>
      <c r="E78" s="6"/>
      <c r="F78" s="7"/>
      <c r="G78" s="5"/>
      <c r="H78" s="24"/>
      <c r="I78" s="39">
        <f t="shared" si="2"/>
        <v>0</v>
      </c>
      <c r="J78" s="6"/>
      <c r="K78" s="41"/>
      <c r="L78" s="25"/>
    </row>
    <row r="79" spans="1:12" ht="59.25" customHeight="1" x14ac:dyDescent="0.2">
      <c r="A79" s="20"/>
      <c r="B79" s="20"/>
      <c r="C79" s="19"/>
      <c r="D79" s="21"/>
      <c r="E79" s="6"/>
      <c r="F79" s="7"/>
      <c r="G79" s="5"/>
      <c r="H79" s="24"/>
      <c r="I79" s="39">
        <f t="shared" si="2"/>
        <v>0</v>
      </c>
      <c r="J79" s="6"/>
      <c r="K79" s="41"/>
      <c r="L79" s="25"/>
    </row>
    <row r="80" spans="1:12" ht="59.25" customHeight="1" x14ac:dyDescent="0.2">
      <c r="A80" s="20"/>
      <c r="B80" s="20"/>
      <c r="C80" s="19"/>
      <c r="D80" s="21"/>
      <c r="E80" s="6"/>
      <c r="F80" s="7"/>
      <c r="G80" s="5"/>
      <c r="H80" s="24"/>
      <c r="I80" s="39">
        <f t="shared" si="2"/>
        <v>0</v>
      </c>
      <c r="J80" s="6"/>
      <c r="K80" s="41"/>
      <c r="L80" s="25"/>
    </row>
    <row r="81" spans="1:12" ht="40.5" customHeight="1" x14ac:dyDescent="0.2">
      <c r="A81" s="20"/>
      <c r="B81" s="20"/>
      <c r="C81" s="19"/>
      <c r="D81" s="21"/>
      <c r="E81" s="6"/>
      <c r="F81" s="7"/>
      <c r="G81" s="5"/>
      <c r="H81" s="24"/>
      <c r="I81" s="39">
        <f t="shared" si="2"/>
        <v>0</v>
      </c>
      <c r="J81" s="6"/>
      <c r="K81" s="41"/>
      <c r="L81" s="25"/>
    </row>
    <row r="82" spans="1:12" ht="39.75" customHeight="1" x14ac:dyDescent="0.2">
      <c r="A82" s="20"/>
      <c r="B82" s="20"/>
      <c r="C82" s="19"/>
      <c r="D82" s="21"/>
      <c r="E82" s="6"/>
      <c r="F82" s="7"/>
      <c r="G82" s="5"/>
      <c r="H82" s="24"/>
      <c r="I82" s="39">
        <f t="shared" si="2"/>
        <v>0</v>
      </c>
      <c r="J82" s="6"/>
      <c r="K82" s="41"/>
      <c r="L82" s="25"/>
    </row>
    <row r="83" spans="1:12" ht="49.5" customHeight="1" x14ac:dyDescent="0.2">
      <c r="A83" s="20"/>
      <c r="B83" s="20"/>
      <c r="C83" s="19"/>
      <c r="D83" s="21"/>
      <c r="E83" s="6"/>
      <c r="F83" s="7"/>
      <c r="G83" s="5"/>
      <c r="H83" s="24"/>
      <c r="I83" s="39">
        <f t="shared" si="2"/>
        <v>0</v>
      </c>
      <c r="J83" s="6"/>
      <c r="K83" s="41"/>
      <c r="L83" s="25"/>
    </row>
    <row r="84" spans="1:12" ht="42" customHeight="1" x14ac:dyDescent="0.2">
      <c r="A84" s="20"/>
      <c r="B84" s="20"/>
      <c r="C84" s="19"/>
      <c r="D84" s="21"/>
      <c r="E84" s="6"/>
      <c r="F84" s="7"/>
      <c r="G84" s="5"/>
      <c r="H84" s="24"/>
      <c r="I84" s="39">
        <f t="shared" si="2"/>
        <v>0</v>
      </c>
      <c r="J84" s="6"/>
      <c r="K84" s="41"/>
      <c r="L84" s="25"/>
    </row>
    <row r="85" spans="1:12" ht="35.25" customHeight="1" x14ac:dyDescent="0.2">
      <c r="A85" s="20"/>
      <c r="B85" s="20"/>
      <c r="C85" s="19"/>
      <c r="D85" s="21"/>
      <c r="E85" s="6"/>
      <c r="F85" s="7"/>
      <c r="G85" s="5"/>
      <c r="H85" s="24"/>
      <c r="I85" s="39">
        <f t="shared" si="2"/>
        <v>0</v>
      </c>
      <c r="J85" s="6"/>
      <c r="K85" s="41"/>
      <c r="L85" s="25"/>
    </row>
    <row r="86" spans="1:12" ht="34.5" customHeight="1" x14ac:dyDescent="0.2">
      <c r="A86" s="20"/>
      <c r="B86" s="20"/>
      <c r="C86" s="19"/>
      <c r="D86" s="21"/>
      <c r="E86" s="6"/>
      <c r="F86" s="7"/>
      <c r="G86" s="5"/>
      <c r="H86" s="24"/>
      <c r="I86" s="39">
        <f t="shared" si="2"/>
        <v>0</v>
      </c>
      <c r="J86" s="6"/>
      <c r="K86" s="41"/>
      <c r="L86" s="25"/>
    </row>
    <row r="87" spans="1:12" ht="43.5" customHeight="1" x14ac:dyDescent="0.2">
      <c r="A87" s="20"/>
      <c r="B87" s="20"/>
      <c r="C87" s="19"/>
      <c r="D87" s="21"/>
      <c r="E87" s="6"/>
      <c r="F87" s="7"/>
      <c r="G87" s="5"/>
      <c r="H87" s="24"/>
      <c r="I87" s="39">
        <f t="shared" si="2"/>
        <v>0</v>
      </c>
      <c r="J87" s="6"/>
      <c r="K87" s="41"/>
      <c r="L87" s="25"/>
    </row>
    <row r="88" spans="1:12" ht="50.25" customHeight="1" x14ac:dyDescent="0.2">
      <c r="A88" s="20"/>
      <c r="B88" s="20"/>
      <c r="C88" s="19"/>
      <c r="D88" s="21"/>
      <c r="E88" s="6"/>
      <c r="F88" s="7"/>
      <c r="G88" s="5"/>
      <c r="H88" s="24"/>
      <c r="I88" s="39">
        <f t="shared" si="2"/>
        <v>0</v>
      </c>
      <c r="J88" s="6"/>
      <c r="K88" s="41"/>
      <c r="L88" s="25"/>
    </row>
    <row r="89" spans="1:12" ht="50.25" customHeight="1" x14ac:dyDescent="0.2">
      <c r="A89" s="20"/>
      <c r="B89" s="20"/>
      <c r="C89" s="19"/>
      <c r="D89" s="21"/>
      <c r="E89" s="6"/>
      <c r="F89" s="7"/>
      <c r="G89" s="5"/>
      <c r="H89" s="24"/>
      <c r="I89" s="39">
        <f t="shared" si="2"/>
        <v>0</v>
      </c>
      <c r="J89" s="6"/>
      <c r="K89" s="41"/>
      <c r="L89" s="25"/>
    </row>
    <row r="90" spans="1:12" ht="71.25" customHeight="1" x14ac:dyDescent="0.2">
      <c r="A90" s="20"/>
      <c r="B90" s="20"/>
      <c r="C90" s="19"/>
      <c r="D90" s="21"/>
      <c r="E90" s="6"/>
      <c r="F90" s="7"/>
      <c r="G90" s="5"/>
      <c r="H90" s="24"/>
      <c r="I90" s="39">
        <f t="shared" si="2"/>
        <v>0</v>
      </c>
      <c r="J90" s="6"/>
      <c r="K90" s="41"/>
      <c r="L90" s="25"/>
    </row>
    <row r="91" spans="1:12" ht="30.75" customHeight="1" x14ac:dyDescent="0.2">
      <c r="A91" s="20"/>
      <c r="B91" s="20"/>
      <c r="C91" s="19"/>
      <c r="D91" s="24"/>
      <c r="E91" s="6"/>
      <c r="F91" s="19"/>
      <c r="G91" s="5"/>
      <c r="H91" s="24"/>
      <c r="I91" s="39">
        <f t="shared" si="2"/>
        <v>0</v>
      </c>
      <c r="J91" s="19"/>
      <c r="K91" s="41"/>
      <c r="L91" s="25"/>
    </row>
    <row r="92" spans="1:12" ht="15.75" customHeight="1" x14ac:dyDescent="0.2">
      <c r="A92" s="14"/>
      <c r="B92" s="14"/>
      <c r="C92" s="14"/>
      <c r="D92" s="14"/>
      <c r="E92" s="14"/>
      <c r="F92" s="14"/>
      <c r="G92" s="14"/>
      <c r="H92" s="14"/>
      <c r="I92" s="14"/>
      <c r="J92" s="14"/>
      <c r="K92" s="14"/>
      <c r="L92" s="14"/>
    </row>
    <row r="93" spans="1:12" ht="15.75" customHeight="1" x14ac:dyDescent="0.2">
      <c r="A93" s="14"/>
      <c r="B93" s="14"/>
      <c r="C93" s="14"/>
      <c r="D93" s="14"/>
      <c r="E93" s="14"/>
      <c r="F93" s="14"/>
      <c r="G93" s="14"/>
      <c r="H93" s="14"/>
      <c r="I93" s="14"/>
      <c r="J93" s="14"/>
      <c r="K93" s="14"/>
      <c r="L93" s="14"/>
    </row>
    <row r="94" spans="1:12" ht="15.75" customHeight="1" x14ac:dyDescent="0.2">
      <c r="A94" s="14"/>
      <c r="B94" s="14"/>
      <c r="C94" s="14"/>
      <c r="D94" s="14"/>
      <c r="E94" s="14"/>
      <c r="F94" s="14"/>
      <c r="G94" s="14"/>
      <c r="H94" s="14"/>
      <c r="I94" s="14"/>
      <c r="J94" s="14"/>
      <c r="K94" s="14"/>
      <c r="L94" s="14"/>
    </row>
    <row r="95" spans="1:12" ht="15.75" customHeight="1" x14ac:dyDescent="0.2">
      <c r="A95" s="14"/>
      <c r="B95" s="14"/>
      <c r="C95" s="14"/>
      <c r="D95" s="14"/>
      <c r="E95" s="14"/>
      <c r="F95" s="14"/>
      <c r="G95" s="14"/>
      <c r="H95" s="14"/>
      <c r="I95" s="14"/>
      <c r="J95" s="14"/>
      <c r="K95" s="14"/>
      <c r="L95" s="14"/>
    </row>
    <row r="96" spans="1:12" ht="15.75" customHeight="1" x14ac:dyDescent="0.2">
      <c r="A96" s="14"/>
      <c r="B96" s="14"/>
      <c r="C96" s="14"/>
      <c r="D96" s="14"/>
      <c r="E96" s="14"/>
      <c r="F96" s="14"/>
      <c r="G96" s="14"/>
      <c r="H96" s="14"/>
      <c r="I96" s="14"/>
      <c r="J96" s="14"/>
      <c r="K96" s="14"/>
      <c r="L96" s="14"/>
    </row>
    <row r="97" spans="1:12" ht="15.75" customHeight="1" x14ac:dyDescent="0.2">
      <c r="A97" s="14"/>
      <c r="B97" s="14"/>
      <c r="C97" s="14"/>
      <c r="D97" s="14"/>
      <c r="E97" s="14"/>
      <c r="F97" s="14"/>
      <c r="G97" s="14"/>
      <c r="H97" s="14"/>
      <c r="I97" s="14"/>
      <c r="J97" s="14"/>
      <c r="K97" s="14"/>
      <c r="L97" s="14"/>
    </row>
    <row r="98" spans="1:12" ht="15.75" customHeight="1" x14ac:dyDescent="0.2">
      <c r="A98" s="14"/>
      <c r="B98" s="14"/>
      <c r="C98" s="14"/>
      <c r="D98" s="14"/>
      <c r="E98" s="14"/>
      <c r="F98" s="14"/>
      <c r="G98" s="14"/>
      <c r="H98" s="14"/>
      <c r="I98" s="14"/>
      <c r="J98" s="14"/>
      <c r="K98" s="14"/>
      <c r="L98" s="14"/>
    </row>
    <row r="99" spans="1:12" ht="15.75" customHeight="1" x14ac:dyDescent="0.2">
      <c r="A99" s="14"/>
      <c r="B99" s="14"/>
      <c r="C99" s="14"/>
      <c r="D99" s="14"/>
      <c r="E99" s="14"/>
      <c r="F99" s="14"/>
      <c r="G99" s="14"/>
      <c r="H99" s="14"/>
      <c r="I99" s="14"/>
      <c r="J99" s="14"/>
      <c r="K99" s="14"/>
      <c r="L99" s="14"/>
    </row>
  </sheetData>
  <autoFilter ref="A1:L47"/>
  <dataValidations count="1">
    <dataValidation type="list" allowBlank="1" sqref="F2:F14 F16:F90">
      <formula1>"YES,NO"</formula1>
    </dataValidation>
  </dataValidations>
  <printOptions horizontalCentered="1" gridLines="1"/>
  <pageMargins left="0.7" right="0.7" top="0.75" bottom="0.75" header="0" footer="0"/>
  <pageSetup paperSize="10000" scale="67" fitToHeight="0" pageOrder="overThenDown" orientation="landscape" cellComments="atEnd" r:id="rId1"/>
  <headerFooter>
    <oddHeader>&amp;C&amp;"Arial,Bold"&amp;26BPSU FOI REGISTRY
for January 01 to December 31 2017</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118" zoomScaleNormal="118" zoomScaleSheetLayoutView="100" workbookViewId="0">
      <pane ySplit="3" topLeftCell="A31" activePane="bottomLeft" state="frozen"/>
      <selection pane="bottomLeft" activeCell="C54" sqref="C54"/>
    </sheetView>
  </sheetViews>
  <sheetFormatPr defaultColWidth="11.140625" defaultRowHeight="15" x14ac:dyDescent="0.2"/>
  <cols>
    <col min="1" max="1" width="15.28515625" style="78" customWidth="1"/>
    <col min="2" max="2" width="15.42578125" style="78" customWidth="1"/>
    <col min="3" max="3" width="20.42578125" style="78" customWidth="1"/>
    <col min="4" max="4" width="25.42578125" style="78" customWidth="1"/>
    <col min="5" max="5" width="12" style="78" customWidth="1"/>
    <col min="6" max="6" width="12.42578125" style="78" customWidth="1"/>
    <col min="7" max="9" width="11.140625" style="78"/>
    <col min="10" max="10" width="13.140625" style="78" customWidth="1"/>
    <col min="11" max="11" width="11.140625" style="79"/>
    <col min="12" max="16384" width="11.140625" style="78"/>
  </cols>
  <sheetData>
    <row r="1" spans="1:12" s="76" customFormat="1" ht="23.25" x14ac:dyDescent="0.2">
      <c r="A1" s="75" t="s">
        <v>479</v>
      </c>
      <c r="K1" s="77"/>
    </row>
    <row r="2" spans="1:12" ht="15.75" thickBot="1" x14ac:dyDescent="0.25"/>
    <row r="3" spans="1:12" s="81" customFormat="1" ht="61.5" thickTop="1" thickBot="1" x14ac:dyDescent="0.25">
      <c r="A3" s="80" t="s">
        <v>480</v>
      </c>
      <c r="B3" s="80" t="s">
        <v>481</v>
      </c>
      <c r="C3" s="80" t="s">
        <v>482</v>
      </c>
      <c r="D3" s="80" t="s">
        <v>483</v>
      </c>
      <c r="E3" s="80" t="s">
        <v>484</v>
      </c>
      <c r="F3" s="80" t="s">
        <v>485</v>
      </c>
      <c r="G3" s="80" t="s">
        <v>486</v>
      </c>
      <c r="H3" s="80" t="s">
        <v>487</v>
      </c>
      <c r="I3" s="80" t="s">
        <v>488</v>
      </c>
      <c r="J3" s="80" t="s">
        <v>489</v>
      </c>
      <c r="K3" s="80" t="s">
        <v>490</v>
      </c>
      <c r="L3" s="80" t="s">
        <v>491</v>
      </c>
    </row>
    <row r="4" spans="1:12" ht="45.75" thickTop="1" x14ac:dyDescent="0.2">
      <c r="A4" s="82" t="s">
        <v>492</v>
      </c>
      <c r="B4" s="82" t="s">
        <v>493</v>
      </c>
      <c r="C4" s="82" t="s">
        <v>494</v>
      </c>
      <c r="D4" s="82"/>
      <c r="E4" s="82"/>
      <c r="F4" s="82" t="s">
        <v>495</v>
      </c>
      <c r="G4" s="82" t="s">
        <v>496</v>
      </c>
      <c r="H4" s="82"/>
      <c r="I4" s="82" t="s">
        <v>59</v>
      </c>
      <c r="J4" s="82" t="s">
        <v>497</v>
      </c>
      <c r="K4" s="82"/>
      <c r="L4" s="82" t="s">
        <v>498</v>
      </c>
    </row>
    <row r="5" spans="1:12" ht="75" x14ac:dyDescent="0.2">
      <c r="A5" s="82" t="s">
        <v>499</v>
      </c>
      <c r="B5" s="82" t="s">
        <v>500</v>
      </c>
      <c r="C5" s="82" t="s">
        <v>501</v>
      </c>
      <c r="D5" s="82" t="s">
        <v>502</v>
      </c>
      <c r="E5" s="82" t="s">
        <v>503</v>
      </c>
      <c r="F5" s="82" t="s">
        <v>495</v>
      </c>
      <c r="G5" s="82" t="s">
        <v>495</v>
      </c>
      <c r="H5" s="82"/>
      <c r="I5" s="82" t="s">
        <v>59</v>
      </c>
      <c r="J5" s="82" t="s">
        <v>504</v>
      </c>
      <c r="K5" s="83" t="s">
        <v>505</v>
      </c>
      <c r="L5" s="82"/>
    </row>
    <row r="6" spans="1:12" ht="75" x14ac:dyDescent="0.2">
      <c r="A6" s="82" t="s">
        <v>506</v>
      </c>
      <c r="B6" s="82" t="s">
        <v>507</v>
      </c>
      <c r="C6" s="82" t="s">
        <v>501</v>
      </c>
      <c r="D6" s="82" t="s">
        <v>502</v>
      </c>
      <c r="E6" s="82" t="s">
        <v>503</v>
      </c>
      <c r="F6" s="82" t="s">
        <v>495</v>
      </c>
      <c r="G6" s="82" t="s">
        <v>495</v>
      </c>
      <c r="H6" s="82"/>
      <c r="I6" s="82" t="s">
        <v>59</v>
      </c>
      <c r="J6" s="82" t="s">
        <v>504</v>
      </c>
      <c r="K6" s="83" t="s">
        <v>505</v>
      </c>
      <c r="L6" s="82"/>
    </row>
    <row r="7" spans="1:12" ht="74.25" customHeight="1" x14ac:dyDescent="0.2">
      <c r="A7" s="82"/>
      <c r="B7" s="82" t="s">
        <v>508</v>
      </c>
      <c r="C7" s="82" t="s">
        <v>509</v>
      </c>
      <c r="D7" s="82" t="s">
        <v>510</v>
      </c>
      <c r="E7" s="82" t="s">
        <v>503</v>
      </c>
      <c r="F7" s="82" t="s">
        <v>495</v>
      </c>
      <c r="G7" s="82" t="s">
        <v>495</v>
      </c>
      <c r="H7" s="82"/>
      <c r="I7" s="82" t="s">
        <v>59</v>
      </c>
      <c r="J7" s="82" t="s">
        <v>504</v>
      </c>
      <c r="K7" s="84" t="s">
        <v>511</v>
      </c>
      <c r="L7" s="82"/>
    </row>
    <row r="8" spans="1:12" ht="75" x14ac:dyDescent="0.2">
      <c r="A8" s="82" t="s">
        <v>499</v>
      </c>
      <c r="B8" s="82" t="s">
        <v>500</v>
      </c>
      <c r="C8" s="82" t="s">
        <v>512</v>
      </c>
      <c r="D8" s="82" t="s">
        <v>502</v>
      </c>
      <c r="E8" s="82" t="s">
        <v>503</v>
      </c>
      <c r="F8" s="82" t="s">
        <v>495</v>
      </c>
      <c r="G8" s="82" t="s">
        <v>495</v>
      </c>
      <c r="H8" s="82"/>
      <c r="I8" s="82" t="s">
        <v>59</v>
      </c>
      <c r="J8" s="82" t="s">
        <v>504</v>
      </c>
      <c r="K8" s="83" t="s">
        <v>513</v>
      </c>
      <c r="L8" s="82"/>
    </row>
    <row r="9" spans="1:12" ht="45" x14ac:dyDescent="0.2">
      <c r="A9" s="82" t="s">
        <v>506</v>
      </c>
      <c r="B9" s="82" t="s">
        <v>507</v>
      </c>
      <c r="C9" s="82" t="s">
        <v>514</v>
      </c>
      <c r="D9" s="82"/>
      <c r="E9" s="82" t="s">
        <v>515</v>
      </c>
      <c r="F9" s="82" t="s">
        <v>495</v>
      </c>
      <c r="G9" s="82" t="s">
        <v>495</v>
      </c>
      <c r="H9" s="82"/>
      <c r="I9" s="82" t="s">
        <v>59</v>
      </c>
      <c r="J9" s="82" t="s">
        <v>516</v>
      </c>
      <c r="K9" s="83" t="s">
        <v>517</v>
      </c>
      <c r="L9" s="82"/>
    </row>
    <row r="10" spans="1:12" ht="45" x14ac:dyDescent="0.2">
      <c r="A10" s="82"/>
      <c r="B10" s="82" t="s">
        <v>508</v>
      </c>
      <c r="C10" s="82" t="s">
        <v>518</v>
      </c>
      <c r="D10" s="82" t="s">
        <v>510</v>
      </c>
      <c r="E10" s="82" t="s">
        <v>503</v>
      </c>
      <c r="F10" s="82" t="s">
        <v>495</v>
      </c>
      <c r="G10" s="82" t="s">
        <v>495</v>
      </c>
      <c r="H10" s="82"/>
      <c r="I10" s="82" t="s">
        <v>59</v>
      </c>
      <c r="J10" s="82" t="s">
        <v>504</v>
      </c>
      <c r="K10" s="83" t="s">
        <v>519</v>
      </c>
      <c r="L10" s="82"/>
    </row>
    <row r="11" spans="1:12" ht="45" x14ac:dyDescent="0.2">
      <c r="A11" s="82"/>
      <c r="B11" s="82" t="s">
        <v>520</v>
      </c>
      <c r="C11" s="82" t="s">
        <v>518</v>
      </c>
      <c r="D11" s="82" t="s">
        <v>510</v>
      </c>
      <c r="E11" s="82" t="s">
        <v>503</v>
      </c>
      <c r="F11" s="82" t="s">
        <v>495</v>
      </c>
      <c r="G11" s="82" t="s">
        <v>495</v>
      </c>
      <c r="H11" s="82"/>
      <c r="I11" s="82" t="s">
        <v>59</v>
      </c>
      <c r="J11" s="82" t="s">
        <v>504</v>
      </c>
      <c r="K11" s="83" t="s">
        <v>519</v>
      </c>
      <c r="L11" s="82"/>
    </row>
    <row r="12" spans="1:12" ht="74.25" customHeight="1" x14ac:dyDescent="0.2">
      <c r="A12" s="82"/>
      <c r="B12" s="82" t="s">
        <v>520</v>
      </c>
      <c r="C12" s="82" t="s">
        <v>521</v>
      </c>
      <c r="D12" s="82" t="s">
        <v>510</v>
      </c>
      <c r="E12" s="82" t="s">
        <v>503</v>
      </c>
      <c r="F12" s="82" t="s">
        <v>495</v>
      </c>
      <c r="G12" s="82" t="s">
        <v>495</v>
      </c>
      <c r="H12" s="82"/>
      <c r="I12" s="82" t="s">
        <v>59</v>
      </c>
      <c r="J12" s="82" t="s">
        <v>504</v>
      </c>
      <c r="K12" s="84" t="s">
        <v>522</v>
      </c>
      <c r="L12" s="82"/>
    </row>
    <row r="13" spans="1:12" ht="74.25" customHeight="1" x14ac:dyDescent="0.2">
      <c r="A13" s="82"/>
      <c r="B13" s="82" t="s">
        <v>508</v>
      </c>
      <c r="C13" s="82" t="s">
        <v>521</v>
      </c>
      <c r="D13" s="82" t="s">
        <v>510</v>
      </c>
      <c r="E13" s="82" t="s">
        <v>503</v>
      </c>
      <c r="F13" s="82" t="s">
        <v>495</v>
      </c>
      <c r="G13" s="82" t="s">
        <v>495</v>
      </c>
      <c r="H13" s="82"/>
      <c r="I13" s="82" t="s">
        <v>59</v>
      </c>
      <c r="J13" s="82" t="s">
        <v>504</v>
      </c>
      <c r="K13" s="84" t="s">
        <v>522</v>
      </c>
      <c r="L13" s="82"/>
    </row>
    <row r="14" spans="1:12" ht="74.25" customHeight="1" x14ac:dyDescent="0.2">
      <c r="A14" s="82" t="s">
        <v>523</v>
      </c>
      <c r="B14" s="82" t="s">
        <v>524</v>
      </c>
      <c r="C14" s="82" t="s">
        <v>525</v>
      </c>
      <c r="D14" s="82" t="s">
        <v>510</v>
      </c>
      <c r="E14" s="82" t="s">
        <v>503</v>
      </c>
      <c r="F14" s="82" t="s">
        <v>495</v>
      </c>
      <c r="G14" s="82" t="s">
        <v>495</v>
      </c>
      <c r="H14" s="82"/>
      <c r="I14" s="82" t="s">
        <v>59</v>
      </c>
      <c r="J14" s="82" t="s">
        <v>504</v>
      </c>
      <c r="K14" s="84" t="s">
        <v>526</v>
      </c>
      <c r="L14" s="82"/>
    </row>
    <row r="15" spans="1:12" ht="75" x14ac:dyDescent="0.2">
      <c r="A15" s="82" t="s">
        <v>499</v>
      </c>
      <c r="B15" s="82" t="s">
        <v>500</v>
      </c>
      <c r="C15" s="82" t="s">
        <v>527</v>
      </c>
      <c r="D15" s="82" t="s">
        <v>502</v>
      </c>
      <c r="E15" s="82" t="s">
        <v>503</v>
      </c>
      <c r="F15" s="82" t="s">
        <v>495</v>
      </c>
      <c r="G15" s="82" t="s">
        <v>495</v>
      </c>
      <c r="H15" s="82"/>
      <c r="I15" s="82" t="s">
        <v>59</v>
      </c>
      <c r="J15" s="82" t="s">
        <v>504</v>
      </c>
      <c r="K15" s="83" t="s">
        <v>528</v>
      </c>
      <c r="L15" s="82"/>
    </row>
    <row r="16" spans="1:12" ht="75" x14ac:dyDescent="0.2">
      <c r="A16" s="82" t="s">
        <v>529</v>
      </c>
      <c r="B16" s="82" t="s">
        <v>493</v>
      </c>
      <c r="C16" s="82" t="s">
        <v>527</v>
      </c>
      <c r="D16" s="82" t="s">
        <v>502</v>
      </c>
      <c r="E16" s="82" t="s">
        <v>530</v>
      </c>
      <c r="F16" s="82" t="s">
        <v>495</v>
      </c>
      <c r="G16" s="82" t="s">
        <v>495</v>
      </c>
      <c r="H16" s="82"/>
      <c r="I16" s="82" t="s">
        <v>59</v>
      </c>
      <c r="J16" s="82" t="s">
        <v>504</v>
      </c>
      <c r="K16" s="83" t="s">
        <v>531</v>
      </c>
      <c r="L16" s="82"/>
    </row>
    <row r="17" spans="1:12" ht="75" x14ac:dyDescent="0.2">
      <c r="A17" s="82" t="s">
        <v>506</v>
      </c>
      <c r="B17" s="82" t="s">
        <v>507</v>
      </c>
      <c r="C17" s="82" t="s">
        <v>527</v>
      </c>
      <c r="D17" s="82" t="s">
        <v>502</v>
      </c>
      <c r="E17" s="82" t="s">
        <v>503</v>
      </c>
      <c r="F17" s="82" t="s">
        <v>495</v>
      </c>
      <c r="G17" s="82" t="s">
        <v>495</v>
      </c>
      <c r="H17" s="82"/>
      <c r="I17" s="82" t="s">
        <v>59</v>
      </c>
      <c r="J17" s="82" t="s">
        <v>504</v>
      </c>
      <c r="K17" s="83" t="s">
        <v>528</v>
      </c>
      <c r="L17" s="82"/>
    </row>
    <row r="18" spans="1:12" ht="74.25" customHeight="1" x14ac:dyDescent="0.2">
      <c r="A18" s="82" t="s">
        <v>532</v>
      </c>
      <c r="B18" s="82" t="s">
        <v>533</v>
      </c>
      <c r="C18" s="82" t="s">
        <v>534</v>
      </c>
      <c r="D18" s="82" t="s">
        <v>510</v>
      </c>
      <c r="E18" s="82" t="s">
        <v>535</v>
      </c>
      <c r="F18" s="82" t="s">
        <v>495</v>
      </c>
      <c r="G18" s="82" t="s">
        <v>495</v>
      </c>
      <c r="H18" s="82"/>
      <c r="I18" s="82" t="s">
        <v>59</v>
      </c>
      <c r="J18" s="82" t="s">
        <v>504</v>
      </c>
      <c r="K18" s="84" t="s">
        <v>536</v>
      </c>
      <c r="L18" s="82"/>
    </row>
    <row r="19" spans="1:12" ht="60" x14ac:dyDescent="0.2">
      <c r="A19" s="82" t="s">
        <v>506</v>
      </c>
      <c r="B19" s="82" t="s">
        <v>507</v>
      </c>
      <c r="C19" s="82" t="s">
        <v>537</v>
      </c>
      <c r="D19" s="82" t="s">
        <v>510</v>
      </c>
      <c r="E19" s="82" t="s">
        <v>530</v>
      </c>
      <c r="F19" s="82" t="s">
        <v>495</v>
      </c>
      <c r="G19" s="82" t="s">
        <v>495</v>
      </c>
      <c r="H19" s="82"/>
      <c r="I19" s="82" t="s">
        <v>59</v>
      </c>
      <c r="J19" s="82" t="s">
        <v>504</v>
      </c>
      <c r="K19" s="84" t="s">
        <v>538</v>
      </c>
      <c r="L19" s="82"/>
    </row>
    <row r="20" spans="1:12" ht="74.25" customHeight="1" x14ac:dyDescent="0.2">
      <c r="A20" s="82" t="s">
        <v>523</v>
      </c>
      <c r="B20" s="82" t="s">
        <v>524</v>
      </c>
      <c r="C20" s="82" t="s">
        <v>539</v>
      </c>
      <c r="D20" s="82" t="s">
        <v>510</v>
      </c>
      <c r="E20" s="82" t="s">
        <v>540</v>
      </c>
      <c r="F20" s="82" t="s">
        <v>495</v>
      </c>
      <c r="G20" s="82" t="s">
        <v>495</v>
      </c>
      <c r="H20" s="82"/>
      <c r="I20" s="82" t="s">
        <v>59</v>
      </c>
      <c r="J20" s="82" t="s">
        <v>504</v>
      </c>
      <c r="K20" s="85" t="s">
        <v>541</v>
      </c>
      <c r="L20" s="82"/>
    </row>
    <row r="21" spans="1:12" ht="74.25" customHeight="1" x14ac:dyDescent="0.2">
      <c r="A21" s="82" t="s">
        <v>523</v>
      </c>
      <c r="B21" s="82" t="s">
        <v>524</v>
      </c>
      <c r="C21" s="82" t="s">
        <v>542</v>
      </c>
      <c r="D21" s="82" t="s">
        <v>510</v>
      </c>
      <c r="E21" s="82" t="s">
        <v>540</v>
      </c>
      <c r="F21" s="82" t="s">
        <v>495</v>
      </c>
      <c r="G21" s="82" t="s">
        <v>495</v>
      </c>
      <c r="H21" s="82"/>
      <c r="I21" s="82" t="s">
        <v>59</v>
      </c>
      <c r="J21" s="82" t="s">
        <v>504</v>
      </c>
      <c r="K21" s="84" t="s">
        <v>543</v>
      </c>
      <c r="L21" s="82"/>
    </row>
    <row r="22" spans="1:12" ht="45" x14ac:dyDescent="0.2">
      <c r="A22" s="82"/>
      <c r="B22" s="82" t="s">
        <v>508</v>
      </c>
      <c r="C22" s="82" t="s">
        <v>544</v>
      </c>
      <c r="D22" s="82" t="s">
        <v>510</v>
      </c>
      <c r="E22" s="82" t="s">
        <v>545</v>
      </c>
      <c r="F22" s="82" t="s">
        <v>495</v>
      </c>
      <c r="G22" s="82" t="s">
        <v>495</v>
      </c>
      <c r="H22" s="82"/>
      <c r="I22" s="82" t="s">
        <v>59</v>
      </c>
      <c r="J22" s="82" t="s">
        <v>504</v>
      </c>
      <c r="K22" s="83" t="s">
        <v>546</v>
      </c>
      <c r="L22" s="82"/>
    </row>
    <row r="23" spans="1:12" ht="74.25" customHeight="1" x14ac:dyDescent="0.2">
      <c r="A23" s="86" t="s">
        <v>59</v>
      </c>
      <c r="B23" s="86" t="s">
        <v>547</v>
      </c>
      <c r="C23" s="86" t="s">
        <v>548</v>
      </c>
      <c r="D23" s="82" t="s">
        <v>548</v>
      </c>
      <c r="E23" s="86" t="s">
        <v>549</v>
      </c>
      <c r="F23" s="86" t="s">
        <v>550</v>
      </c>
      <c r="G23" s="86"/>
      <c r="H23" s="86" t="s">
        <v>551</v>
      </c>
      <c r="I23" s="86" t="s">
        <v>552</v>
      </c>
      <c r="J23" s="82" t="s">
        <v>553</v>
      </c>
      <c r="K23" s="82" t="s">
        <v>554</v>
      </c>
      <c r="L23" s="82"/>
    </row>
    <row r="24" spans="1:12" ht="74.25" customHeight="1" x14ac:dyDescent="0.2">
      <c r="A24" s="86" t="s">
        <v>59</v>
      </c>
      <c r="B24" s="86" t="s">
        <v>547</v>
      </c>
      <c r="C24" s="86" t="s">
        <v>555</v>
      </c>
      <c r="D24" s="87" t="s">
        <v>556</v>
      </c>
      <c r="E24" s="86" t="s">
        <v>557</v>
      </c>
      <c r="F24" s="86" t="s">
        <v>558</v>
      </c>
      <c r="G24" s="86"/>
      <c r="H24" s="86" t="s">
        <v>551</v>
      </c>
      <c r="I24" s="86" t="s">
        <v>552</v>
      </c>
      <c r="J24" s="82" t="s">
        <v>553</v>
      </c>
      <c r="K24" s="82" t="s">
        <v>559</v>
      </c>
      <c r="L24" s="82"/>
    </row>
    <row r="25" spans="1:12" ht="75" x14ac:dyDescent="0.2">
      <c r="A25" s="86" t="s">
        <v>59</v>
      </c>
      <c r="B25" s="86" t="s">
        <v>547</v>
      </c>
      <c r="C25" s="86" t="s">
        <v>560</v>
      </c>
      <c r="D25" s="82" t="s">
        <v>561</v>
      </c>
      <c r="E25" s="86" t="s">
        <v>557</v>
      </c>
      <c r="F25" s="86" t="s">
        <v>550</v>
      </c>
      <c r="G25" s="86"/>
      <c r="H25" s="86" t="s">
        <v>562</v>
      </c>
      <c r="I25" s="86" t="s">
        <v>552</v>
      </c>
      <c r="J25" s="82" t="s">
        <v>553</v>
      </c>
      <c r="K25" s="82" t="s">
        <v>563</v>
      </c>
      <c r="L25" s="82"/>
    </row>
    <row r="26" spans="1:12" ht="60" x14ac:dyDescent="0.2">
      <c r="A26" s="86" t="s">
        <v>59</v>
      </c>
      <c r="B26" s="86" t="s">
        <v>547</v>
      </c>
      <c r="C26" s="86" t="s">
        <v>564</v>
      </c>
      <c r="D26" s="82" t="s">
        <v>565</v>
      </c>
      <c r="E26" s="86" t="s">
        <v>566</v>
      </c>
      <c r="F26" s="86" t="s">
        <v>550</v>
      </c>
      <c r="G26" s="86"/>
      <c r="H26" s="86" t="s">
        <v>551</v>
      </c>
      <c r="I26" s="86" t="s">
        <v>552</v>
      </c>
      <c r="J26" s="82" t="s">
        <v>553</v>
      </c>
      <c r="K26" s="82" t="s">
        <v>563</v>
      </c>
      <c r="L26" s="82"/>
    </row>
    <row r="27" spans="1:12" ht="90" x14ac:dyDescent="0.2">
      <c r="A27" s="86" t="s">
        <v>59</v>
      </c>
      <c r="B27" s="86" t="s">
        <v>547</v>
      </c>
      <c r="C27" s="86" t="s">
        <v>567</v>
      </c>
      <c r="D27" s="82" t="s">
        <v>568</v>
      </c>
      <c r="E27" s="86" t="s">
        <v>569</v>
      </c>
      <c r="F27" s="86" t="s">
        <v>550</v>
      </c>
      <c r="G27" s="86"/>
      <c r="H27" s="86" t="s">
        <v>570</v>
      </c>
      <c r="I27" s="86" t="s">
        <v>552</v>
      </c>
      <c r="J27" s="82" t="s">
        <v>553</v>
      </c>
      <c r="K27" s="82" t="s">
        <v>563</v>
      </c>
      <c r="L27" s="82"/>
    </row>
    <row r="28" spans="1:12" ht="60" x14ac:dyDescent="0.2">
      <c r="A28" s="86" t="s">
        <v>59</v>
      </c>
      <c r="B28" s="86" t="s">
        <v>547</v>
      </c>
      <c r="C28" s="86" t="s">
        <v>571</v>
      </c>
      <c r="D28" s="82" t="s">
        <v>571</v>
      </c>
      <c r="E28" s="86" t="s">
        <v>549</v>
      </c>
      <c r="F28" s="86" t="s">
        <v>550</v>
      </c>
      <c r="G28" s="86"/>
      <c r="H28" s="86" t="s">
        <v>551</v>
      </c>
      <c r="I28" s="86" t="s">
        <v>552</v>
      </c>
      <c r="J28" s="82" t="s">
        <v>553</v>
      </c>
      <c r="K28" s="82" t="s">
        <v>563</v>
      </c>
      <c r="L28" s="82"/>
    </row>
    <row r="29" spans="1:12" ht="60" x14ac:dyDescent="0.2">
      <c r="A29" s="86" t="s">
        <v>59</v>
      </c>
      <c r="B29" s="86" t="s">
        <v>547</v>
      </c>
      <c r="C29" s="86" t="s">
        <v>572</v>
      </c>
      <c r="D29" s="87" t="s">
        <v>573</v>
      </c>
      <c r="E29" s="86" t="s">
        <v>549</v>
      </c>
      <c r="F29" s="86" t="s">
        <v>550</v>
      </c>
      <c r="G29" s="86"/>
      <c r="H29" s="86" t="s">
        <v>562</v>
      </c>
      <c r="I29" s="86" t="s">
        <v>552</v>
      </c>
      <c r="J29" s="82" t="s">
        <v>553</v>
      </c>
      <c r="K29" s="82" t="s">
        <v>563</v>
      </c>
      <c r="L29" s="82"/>
    </row>
    <row r="30" spans="1:12" ht="75" x14ac:dyDescent="0.2">
      <c r="A30" s="86" t="s">
        <v>59</v>
      </c>
      <c r="B30" s="86" t="s">
        <v>547</v>
      </c>
      <c r="C30" s="86" t="s">
        <v>574</v>
      </c>
      <c r="D30" s="82" t="s">
        <v>575</v>
      </c>
      <c r="E30" s="86" t="s">
        <v>549</v>
      </c>
      <c r="F30" s="86" t="s">
        <v>550</v>
      </c>
      <c r="G30" s="86"/>
      <c r="H30" s="86" t="s">
        <v>551</v>
      </c>
      <c r="I30" s="86" t="s">
        <v>552</v>
      </c>
      <c r="J30" s="82" t="s">
        <v>553</v>
      </c>
      <c r="K30" s="82" t="s">
        <v>576</v>
      </c>
      <c r="L30" s="82"/>
    </row>
    <row r="31" spans="1:12" ht="60" x14ac:dyDescent="0.2">
      <c r="A31" s="86" t="s">
        <v>59</v>
      </c>
      <c r="B31" s="86" t="s">
        <v>547</v>
      </c>
      <c r="C31" s="86" t="s">
        <v>577</v>
      </c>
      <c r="D31" s="82" t="s">
        <v>578</v>
      </c>
      <c r="E31" s="86" t="s">
        <v>566</v>
      </c>
      <c r="F31" s="82" t="s">
        <v>550</v>
      </c>
      <c r="G31" s="86"/>
      <c r="H31" s="86" t="s">
        <v>551</v>
      </c>
      <c r="I31" s="86" t="s">
        <v>552</v>
      </c>
      <c r="J31" s="82" t="s">
        <v>553</v>
      </c>
      <c r="K31" s="82" t="s">
        <v>563</v>
      </c>
      <c r="L31" s="82"/>
    </row>
    <row r="32" spans="1:12" ht="60" x14ac:dyDescent="0.2">
      <c r="A32" s="88" t="s">
        <v>59</v>
      </c>
      <c r="B32" s="88" t="s">
        <v>547</v>
      </c>
      <c r="C32" s="88" t="s">
        <v>579</v>
      </c>
      <c r="D32" s="89" t="s">
        <v>580</v>
      </c>
      <c r="E32" s="88" t="s">
        <v>566</v>
      </c>
      <c r="F32" s="89" t="s">
        <v>550</v>
      </c>
      <c r="G32" s="88"/>
      <c r="H32" s="88" t="s">
        <v>551</v>
      </c>
      <c r="I32" s="88" t="s">
        <v>552</v>
      </c>
      <c r="J32" s="89" t="s">
        <v>553</v>
      </c>
      <c r="K32" s="89" t="s">
        <v>563</v>
      </c>
      <c r="L32" s="89"/>
    </row>
    <row r="33" spans="1:12" ht="48" customHeight="1" x14ac:dyDescent="0.2">
      <c r="A33" s="137" t="s">
        <v>581</v>
      </c>
      <c r="B33" s="137" t="s">
        <v>547</v>
      </c>
      <c r="C33" s="137" t="s">
        <v>582</v>
      </c>
      <c r="D33" s="138" t="s">
        <v>583</v>
      </c>
      <c r="E33" s="138" t="s">
        <v>584</v>
      </c>
      <c r="F33" s="137" t="s">
        <v>550</v>
      </c>
      <c r="G33" s="137" t="s">
        <v>585</v>
      </c>
      <c r="H33" s="137" t="s">
        <v>586</v>
      </c>
      <c r="I33" s="137" t="s">
        <v>587</v>
      </c>
      <c r="J33" s="137" t="s">
        <v>587</v>
      </c>
      <c r="K33" s="138"/>
      <c r="L33" s="138" t="s">
        <v>588</v>
      </c>
    </row>
    <row r="34" spans="1:12" ht="48" customHeight="1" x14ac:dyDescent="0.2">
      <c r="A34" s="137"/>
      <c r="B34" s="137"/>
      <c r="C34" s="137"/>
      <c r="D34" s="138"/>
      <c r="E34" s="138"/>
      <c r="F34" s="137"/>
      <c r="G34" s="137"/>
      <c r="H34" s="137"/>
      <c r="I34" s="137"/>
      <c r="J34" s="137"/>
      <c r="K34" s="138"/>
      <c r="L34" s="138"/>
    </row>
    <row r="35" spans="1:12" ht="45" x14ac:dyDescent="0.2">
      <c r="A35" s="86"/>
      <c r="B35" s="86"/>
      <c r="C35" s="86" t="s">
        <v>589</v>
      </c>
      <c r="D35" s="87" t="s">
        <v>590</v>
      </c>
      <c r="E35" s="86" t="s">
        <v>591</v>
      </c>
      <c r="F35" s="86" t="s">
        <v>550</v>
      </c>
      <c r="G35" s="86" t="s">
        <v>585</v>
      </c>
      <c r="H35" s="86" t="s">
        <v>586</v>
      </c>
      <c r="I35" s="86" t="s">
        <v>587</v>
      </c>
      <c r="J35" s="86" t="s">
        <v>587</v>
      </c>
      <c r="K35" s="82"/>
      <c r="L35" s="82" t="s">
        <v>592</v>
      </c>
    </row>
    <row r="36" spans="1:12" ht="59.25" customHeight="1" x14ac:dyDescent="0.2">
      <c r="A36" s="137"/>
      <c r="B36" s="137"/>
      <c r="C36" s="137" t="s">
        <v>593</v>
      </c>
      <c r="D36" s="138" t="s">
        <v>594</v>
      </c>
      <c r="E36" s="137" t="s">
        <v>61</v>
      </c>
      <c r="F36" s="137" t="s">
        <v>558</v>
      </c>
      <c r="G36" s="143" t="s">
        <v>595</v>
      </c>
      <c r="H36" s="137" t="s">
        <v>570</v>
      </c>
      <c r="I36" s="137" t="s">
        <v>587</v>
      </c>
      <c r="J36" s="137" t="s">
        <v>587</v>
      </c>
      <c r="K36" s="138"/>
      <c r="L36" s="138" t="s">
        <v>596</v>
      </c>
    </row>
    <row r="37" spans="1:12" ht="15.75" customHeight="1" x14ac:dyDescent="0.2">
      <c r="A37" s="137"/>
      <c r="B37" s="137"/>
      <c r="C37" s="137"/>
      <c r="D37" s="138"/>
      <c r="E37" s="137"/>
      <c r="F37" s="137"/>
      <c r="G37" s="143"/>
      <c r="H37" s="137"/>
      <c r="I37" s="137"/>
      <c r="J37" s="137"/>
      <c r="K37" s="138"/>
      <c r="L37" s="138"/>
    </row>
    <row r="38" spans="1:12" ht="45" x14ac:dyDescent="0.2">
      <c r="A38" s="86"/>
      <c r="B38" s="86"/>
      <c r="C38" s="86" t="s">
        <v>597</v>
      </c>
      <c r="D38" s="82" t="s">
        <v>598</v>
      </c>
      <c r="E38" s="82" t="s">
        <v>61</v>
      </c>
      <c r="F38" s="86" t="s">
        <v>550</v>
      </c>
      <c r="G38" s="86" t="s">
        <v>585</v>
      </c>
      <c r="H38" s="86" t="s">
        <v>570</v>
      </c>
      <c r="I38" s="86" t="s">
        <v>587</v>
      </c>
      <c r="J38" s="86" t="s">
        <v>587</v>
      </c>
      <c r="K38" s="82"/>
      <c r="L38" s="82" t="s">
        <v>596</v>
      </c>
    </row>
    <row r="39" spans="1:12" ht="48" customHeight="1" x14ac:dyDescent="0.2">
      <c r="A39" s="137"/>
      <c r="B39" s="137"/>
      <c r="C39" s="137" t="s">
        <v>599</v>
      </c>
      <c r="D39" s="138" t="s">
        <v>600</v>
      </c>
      <c r="E39" s="141" t="s">
        <v>584</v>
      </c>
      <c r="F39" s="137" t="s">
        <v>550</v>
      </c>
      <c r="G39" s="137" t="s">
        <v>585</v>
      </c>
      <c r="H39" s="137" t="s">
        <v>586</v>
      </c>
      <c r="I39" s="137" t="s">
        <v>587</v>
      </c>
      <c r="J39" s="137" t="s">
        <v>587</v>
      </c>
      <c r="K39" s="138"/>
      <c r="L39" s="138" t="s">
        <v>588</v>
      </c>
    </row>
    <row r="40" spans="1:12" x14ac:dyDescent="0.2">
      <c r="A40" s="137"/>
      <c r="B40" s="137"/>
      <c r="C40" s="137"/>
      <c r="D40" s="138"/>
      <c r="E40" s="142"/>
      <c r="F40" s="137"/>
      <c r="G40" s="137"/>
      <c r="H40" s="137"/>
      <c r="I40" s="137"/>
      <c r="J40" s="137"/>
      <c r="K40" s="138"/>
      <c r="L40" s="138"/>
    </row>
    <row r="41" spans="1:12" ht="33" customHeight="1" x14ac:dyDescent="0.2">
      <c r="A41" s="137"/>
      <c r="B41" s="137"/>
      <c r="C41" s="137" t="s">
        <v>601</v>
      </c>
      <c r="D41" s="138" t="s">
        <v>602</v>
      </c>
      <c r="E41" s="139" t="s">
        <v>603</v>
      </c>
      <c r="F41" s="137" t="s">
        <v>550</v>
      </c>
      <c r="G41" s="137" t="s">
        <v>585</v>
      </c>
      <c r="H41" s="137" t="s">
        <v>570</v>
      </c>
      <c r="I41" s="137" t="s">
        <v>587</v>
      </c>
      <c r="J41" s="137" t="s">
        <v>587</v>
      </c>
      <c r="K41" s="138"/>
      <c r="L41" s="138" t="s">
        <v>604</v>
      </c>
    </row>
    <row r="42" spans="1:12" ht="30" customHeight="1" x14ac:dyDescent="0.2">
      <c r="A42" s="137"/>
      <c r="B42" s="137"/>
      <c r="C42" s="137"/>
      <c r="D42" s="138"/>
      <c r="E42" s="140"/>
      <c r="F42" s="137"/>
      <c r="G42" s="137"/>
      <c r="H42" s="137"/>
      <c r="I42" s="137"/>
      <c r="J42" s="137"/>
      <c r="K42" s="138"/>
      <c r="L42" s="138"/>
    </row>
    <row r="43" spans="1:12" ht="45" x14ac:dyDescent="0.2">
      <c r="A43" s="86"/>
      <c r="B43" s="86"/>
      <c r="C43" s="86" t="s">
        <v>605</v>
      </c>
      <c r="D43" s="87" t="s">
        <v>606</v>
      </c>
      <c r="E43" s="86" t="s">
        <v>584</v>
      </c>
      <c r="F43" s="86" t="s">
        <v>550</v>
      </c>
      <c r="G43" s="86" t="s">
        <v>585</v>
      </c>
      <c r="H43" s="86" t="s">
        <v>570</v>
      </c>
      <c r="I43" s="86" t="s">
        <v>587</v>
      </c>
      <c r="J43" s="86" t="s">
        <v>587</v>
      </c>
      <c r="K43" s="82"/>
      <c r="L43" s="82" t="s">
        <v>592</v>
      </c>
    </row>
    <row r="44" spans="1:12" ht="75" x14ac:dyDescent="0.2">
      <c r="A44" s="88"/>
      <c r="B44" s="88"/>
      <c r="C44" s="88" t="s">
        <v>607</v>
      </c>
      <c r="D44" s="89" t="s">
        <v>608</v>
      </c>
      <c r="E44" s="88" t="s">
        <v>609</v>
      </c>
      <c r="F44" s="88" t="s">
        <v>550</v>
      </c>
      <c r="G44" s="88" t="s">
        <v>585</v>
      </c>
      <c r="H44" s="88" t="s">
        <v>570</v>
      </c>
      <c r="I44" s="88" t="s">
        <v>587</v>
      </c>
      <c r="J44" s="88" t="s">
        <v>587</v>
      </c>
      <c r="K44" s="89"/>
      <c r="L44" s="89" t="s">
        <v>588</v>
      </c>
    </row>
    <row r="45" spans="1:12" ht="210" x14ac:dyDescent="0.2">
      <c r="A45" s="88" t="s">
        <v>610</v>
      </c>
      <c r="B45" s="88" t="s">
        <v>611</v>
      </c>
      <c r="C45" s="88" t="s">
        <v>612</v>
      </c>
      <c r="D45" s="88" t="s">
        <v>613</v>
      </c>
      <c r="E45" s="88" t="s">
        <v>614</v>
      </c>
      <c r="F45" s="88" t="s">
        <v>13</v>
      </c>
      <c r="G45" s="88" t="s">
        <v>615</v>
      </c>
      <c r="H45" s="88" t="s">
        <v>616</v>
      </c>
      <c r="I45" s="88" t="s">
        <v>610</v>
      </c>
      <c r="J45" s="88" t="s">
        <v>610</v>
      </c>
      <c r="K45" s="88"/>
      <c r="L45" s="88" t="s">
        <v>617</v>
      </c>
    </row>
    <row r="46" spans="1:12" ht="180" x14ac:dyDescent="0.2">
      <c r="A46" s="88" t="s">
        <v>610</v>
      </c>
      <c r="B46" s="88" t="s">
        <v>611</v>
      </c>
      <c r="C46" s="88" t="s">
        <v>618</v>
      </c>
      <c r="D46" s="90" t="s">
        <v>619</v>
      </c>
      <c r="E46" s="88" t="s">
        <v>614</v>
      </c>
      <c r="F46" s="88" t="s">
        <v>13</v>
      </c>
      <c r="G46" s="88" t="s">
        <v>615</v>
      </c>
      <c r="H46" s="88" t="s">
        <v>616</v>
      </c>
      <c r="I46" s="88" t="s">
        <v>610</v>
      </c>
      <c r="J46" s="88" t="s">
        <v>610</v>
      </c>
      <c r="K46" s="88"/>
      <c r="L46" s="88" t="s">
        <v>617</v>
      </c>
    </row>
    <row r="47" spans="1:12" ht="120" x14ac:dyDescent="0.2">
      <c r="A47" s="86" t="s">
        <v>610</v>
      </c>
      <c r="B47" s="86" t="s">
        <v>611</v>
      </c>
      <c r="C47" s="86" t="s">
        <v>620</v>
      </c>
      <c r="D47" s="86" t="s">
        <v>621</v>
      </c>
      <c r="E47" s="86" t="s">
        <v>614</v>
      </c>
      <c r="F47" s="86" t="s">
        <v>13</v>
      </c>
      <c r="G47" s="86" t="s">
        <v>615</v>
      </c>
      <c r="H47" s="86" t="s">
        <v>616</v>
      </c>
      <c r="I47" s="86" t="s">
        <v>610</v>
      </c>
      <c r="J47" s="86" t="s">
        <v>610</v>
      </c>
      <c r="K47" s="86"/>
      <c r="L47" s="86" t="s">
        <v>622</v>
      </c>
    </row>
    <row r="48" spans="1:12" ht="120" x14ac:dyDescent="0.2">
      <c r="A48" s="86" t="s">
        <v>610</v>
      </c>
      <c r="B48" s="86" t="s">
        <v>611</v>
      </c>
      <c r="C48" s="86" t="s">
        <v>623</v>
      </c>
      <c r="D48" s="86" t="s">
        <v>624</v>
      </c>
      <c r="E48" s="86" t="s">
        <v>614</v>
      </c>
      <c r="F48" s="86" t="s">
        <v>13</v>
      </c>
      <c r="G48" s="86" t="s">
        <v>615</v>
      </c>
      <c r="H48" s="86" t="s">
        <v>616</v>
      </c>
      <c r="I48" s="86" t="s">
        <v>610</v>
      </c>
      <c r="J48" s="86" t="s">
        <v>610</v>
      </c>
      <c r="K48" s="86"/>
      <c r="L48" s="86" t="s">
        <v>625</v>
      </c>
    </row>
    <row r="49" spans="1:12" x14ac:dyDescent="0.2">
      <c r="A49" s="91"/>
      <c r="B49" s="91"/>
      <c r="C49" s="91"/>
      <c r="D49" s="91"/>
      <c r="E49" s="91"/>
      <c r="F49" s="91"/>
      <c r="G49" s="91"/>
      <c r="H49" s="91"/>
      <c r="I49" s="91"/>
      <c r="J49" s="91"/>
      <c r="K49" s="92"/>
      <c r="L49" s="91"/>
    </row>
    <row r="50" spans="1:12" x14ac:dyDescent="0.2">
      <c r="A50" s="91"/>
      <c r="B50" s="91"/>
      <c r="C50" s="91"/>
      <c r="D50" s="91"/>
      <c r="E50" s="91"/>
      <c r="F50" s="91"/>
      <c r="G50" s="91"/>
      <c r="H50" s="91"/>
      <c r="I50" s="91"/>
      <c r="J50" s="91"/>
      <c r="K50" s="92"/>
      <c r="L50" s="91"/>
    </row>
    <row r="51" spans="1:12" ht="15" customHeight="1" x14ac:dyDescent="0.2">
      <c r="A51" s="91"/>
      <c r="B51" s="91"/>
      <c r="C51" s="91"/>
      <c r="D51" s="91"/>
      <c r="E51" s="91"/>
      <c r="F51" s="91"/>
      <c r="G51" s="91"/>
      <c r="H51" s="134" t="s">
        <v>626</v>
      </c>
      <c r="I51" s="134"/>
      <c r="J51" s="134"/>
      <c r="K51" s="134"/>
      <c r="L51" s="134"/>
    </row>
    <row r="52" spans="1:12" ht="15" customHeight="1" x14ac:dyDescent="0.2">
      <c r="A52" s="91"/>
      <c r="B52" s="91"/>
      <c r="C52" s="91"/>
      <c r="D52" s="91"/>
      <c r="E52" s="91"/>
      <c r="F52" s="91"/>
      <c r="G52" s="91"/>
      <c r="H52" s="135" t="s">
        <v>627</v>
      </c>
      <c r="I52" s="135"/>
      <c r="J52" s="135"/>
      <c r="K52" s="135"/>
      <c r="L52" s="135"/>
    </row>
    <row r="53" spans="1:12" ht="15" customHeight="1" x14ac:dyDescent="0.2">
      <c r="A53" s="91"/>
      <c r="B53" s="91"/>
      <c r="C53" s="91"/>
      <c r="D53" s="91"/>
      <c r="E53" s="91"/>
      <c r="F53" s="91"/>
      <c r="G53" s="91"/>
      <c r="H53" s="136" t="s">
        <v>547</v>
      </c>
      <c r="I53" s="136"/>
      <c r="J53" s="136"/>
      <c r="K53" s="136"/>
      <c r="L53" s="136"/>
    </row>
    <row r="54" spans="1:12" x14ac:dyDescent="0.2">
      <c r="A54" s="91"/>
      <c r="B54" s="91"/>
      <c r="C54" s="91"/>
      <c r="D54" s="91"/>
      <c r="E54" s="91"/>
      <c r="F54" s="91"/>
      <c r="G54" s="91"/>
      <c r="H54" s="91"/>
      <c r="I54" s="91"/>
      <c r="J54" s="91"/>
      <c r="K54" s="92"/>
      <c r="L54" s="91"/>
    </row>
    <row r="55" spans="1:12" x14ac:dyDescent="0.2">
      <c r="A55" s="91"/>
      <c r="B55" s="91"/>
      <c r="C55" s="91"/>
      <c r="D55" s="91"/>
      <c r="E55" s="91"/>
      <c r="F55" s="91"/>
      <c r="G55" s="91"/>
      <c r="H55" s="91"/>
      <c r="I55" s="91"/>
      <c r="J55" s="91"/>
      <c r="K55" s="92"/>
      <c r="L55" s="91"/>
    </row>
    <row r="56" spans="1:12" x14ac:dyDescent="0.2">
      <c r="A56" s="91"/>
      <c r="B56" s="91"/>
      <c r="C56" s="91"/>
      <c r="D56" s="91"/>
      <c r="E56" s="91"/>
      <c r="F56" s="91"/>
      <c r="G56" s="91"/>
      <c r="H56" s="91"/>
      <c r="I56" s="91"/>
      <c r="J56" s="91"/>
      <c r="K56" s="92"/>
      <c r="L56" s="91"/>
    </row>
    <row r="57" spans="1:12" x14ac:dyDescent="0.2">
      <c r="A57" s="91"/>
      <c r="B57" s="91"/>
      <c r="C57" s="91"/>
      <c r="D57" s="91"/>
      <c r="E57" s="91"/>
      <c r="F57" s="91"/>
      <c r="G57" s="91"/>
      <c r="H57" s="91"/>
      <c r="I57" s="91"/>
      <c r="J57" s="91"/>
      <c r="K57" s="92"/>
      <c r="L57" s="91"/>
    </row>
    <row r="58" spans="1:12" x14ac:dyDescent="0.2">
      <c r="A58" s="91"/>
      <c r="B58" s="91"/>
      <c r="C58" s="91"/>
      <c r="D58" s="91"/>
      <c r="E58" s="91"/>
      <c r="F58" s="91"/>
      <c r="G58" s="91"/>
      <c r="H58" s="91"/>
      <c r="I58" s="91"/>
      <c r="J58" s="91"/>
      <c r="K58" s="92"/>
      <c r="L58" s="91"/>
    </row>
    <row r="59" spans="1:12" x14ac:dyDescent="0.2">
      <c r="A59" s="91"/>
      <c r="B59" s="91"/>
      <c r="C59" s="91"/>
      <c r="D59" s="91"/>
      <c r="E59" s="91"/>
      <c r="F59" s="91"/>
      <c r="G59" s="91"/>
      <c r="H59" s="91"/>
      <c r="I59" s="91"/>
      <c r="J59" s="91"/>
      <c r="K59" s="92"/>
      <c r="L59" s="91"/>
    </row>
    <row r="60" spans="1:12" x14ac:dyDescent="0.2">
      <c r="A60" s="91"/>
      <c r="B60" s="91"/>
      <c r="C60" s="91"/>
      <c r="D60" s="91"/>
      <c r="E60" s="91"/>
      <c r="F60" s="91"/>
      <c r="G60" s="91"/>
      <c r="H60" s="91"/>
      <c r="I60" s="91"/>
      <c r="J60" s="91"/>
      <c r="K60" s="92"/>
      <c r="L60" s="91"/>
    </row>
  </sheetData>
  <mergeCells count="51">
    <mergeCell ref="L33:L34"/>
    <mergeCell ref="A33:A34"/>
    <mergeCell ref="B33:B34"/>
    <mergeCell ref="C33:C34"/>
    <mergeCell ref="D33:D34"/>
    <mergeCell ref="E33:E34"/>
    <mergeCell ref="F33:F34"/>
    <mergeCell ref="G33:G34"/>
    <mergeCell ref="H33:H34"/>
    <mergeCell ref="I33:I34"/>
    <mergeCell ref="J33:J34"/>
    <mergeCell ref="K33:K34"/>
    <mergeCell ref="L36:L37"/>
    <mergeCell ref="A36:A37"/>
    <mergeCell ref="B36:B37"/>
    <mergeCell ref="C36:C37"/>
    <mergeCell ref="D36:D37"/>
    <mergeCell ref="E36:E37"/>
    <mergeCell ref="F36:F37"/>
    <mergeCell ref="G36:G37"/>
    <mergeCell ref="H36:H37"/>
    <mergeCell ref="I36:I37"/>
    <mergeCell ref="J36:J37"/>
    <mergeCell ref="K36:K37"/>
    <mergeCell ref="K39:K40"/>
    <mergeCell ref="L39:L40"/>
    <mergeCell ref="A39:A40"/>
    <mergeCell ref="B39:B40"/>
    <mergeCell ref="C39:C40"/>
    <mergeCell ref="D39:D40"/>
    <mergeCell ref="E39:E40"/>
    <mergeCell ref="F39:F40"/>
    <mergeCell ref="F41:F42"/>
    <mergeCell ref="G39:G40"/>
    <mergeCell ref="H39:H40"/>
    <mergeCell ref="I39:I40"/>
    <mergeCell ref="J39:J40"/>
    <mergeCell ref="A41:A42"/>
    <mergeCell ref="B41:B42"/>
    <mergeCell ref="C41:C42"/>
    <mergeCell ref="D41:D42"/>
    <mergeCell ref="E41:E42"/>
    <mergeCell ref="H51:L51"/>
    <mergeCell ref="H52:L52"/>
    <mergeCell ref="H53:L53"/>
    <mergeCell ref="G41:G42"/>
    <mergeCell ref="H41:H42"/>
    <mergeCell ref="I41:I42"/>
    <mergeCell ref="J41:J42"/>
    <mergeCell ref="K41:K42"/>
    <mergeCell ref="L41:L42"/>
  </mergeCells>
  <hyperlinks>
    <hyperlink ref="G36" r:id="rId1"/>
  </hyperlinks>
  <pageMargins left="0.7" right="0.7" top="0.75" bottom="0.75" header="0.3" footer="0.3"/>
  <pageSetup paperSize="768" scale="91" orientation="landscape"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8"/>
  <sheetViews>
    <sheetView tabSelected="1" topLeftCell="A230" zoomScale="73" zoomScaleNormal="73" zoomScalePageLayoutView="84" workbookViewId="0">
      <selection activeCell="H163" sqref="H163"/>
    </sheetView>
  </sheetViews>
  <sheetFormatPr defaultColWidth="14.42578125" defaultRowHeight="15.75" customHeight="1" x14ac:dyDescent="0.2"/>
  <cols>
    <col min="1" max="1" width="15.140625" style="62" customWidth="1"/>
    <col min="2" max="2" width="21.28515625" style="62" customWidth="1"/>
    <col min="3" max="3" width="14.140625" style="62" customWidth="1"/>
    <col min="4" max="4" width="15.28515625" style="133" customWidth="1"/>
    <col min="5" max="5" width="41.140625" style="103" customWidth="1"/>
    <col min="6" max="6" width="12.7109375" style="62" customWidth="1"/>
    <col min="7" max="7" width="30.140625" style="103" customWidth="1"/>
    <col min="8" max="8" width="15.28515625" style="133" customWidth="1"/>
    <col min="9" max="9" width="8.140625" style="62" customWidth="1"/>
    <col min="10" max="10" width="11" style="62" customWidth="1"/>
    <col min="11" max="11" width="11.28515625" style="62" customWidth="1"/>
    <col min="12" max="12" width="24.140625" style="62" customWidth="1"/>
    <col min="13" max="16384" width="14.42578125" style="14"/>
  </cols>
  <sheetData>
    <row r="1" spans="1:14" s="29" customFormat="1" ht="25.5" x14ac:dyDescent="0.2">
      <c r="A1" s="8" t="s">
        <v>0</v>
      </c>
      <c r="B1" s="8" t="s">
        <v>1</v>
      </c>
      <c r="C1" s="8" t="s">
        <v>2</v>
      </c>
      <c r="D1" s="46" t="s">
        <v>3</v>
      </c>
      <c r="E1" s="8" t="s">
        <v>4</v>
      </c>
      <c r="F1" s="8" t="s">
        <v>5</v>
      </c>
      <c r="G1" s="8" t="s">
        <v>6</v>
      </c>
      <c r="H1" s="46" t="s">
        <v>7</v>
      </c>
      <c r="I1" s="9" t="s">
        <v>8</v>
      </c>
      <c r="J1" s="8" t="s">
        <v>9</v>
      </c>
      <c r="K1" s="8" t="s">
        <v>10</v>
      </c>
      <c r="L1" s="8" t="s">
        <v>11</v>
      </c>
    </row>
    <row r="2" spans="1:14" s="66" customFormat="1" ht="42.75" x14ac:dyDescent="0.2">
      <c r="A2" s="68" t="s">
        <v>167</v>
      </c>
      <c r="B2" s="104" t="s">
        <v>176</v>
      </c>
      <c r="C2" s="58" t="s">
        <v>56</v>
      </c>
      <c r="D2" s="105">
        <v>42738</v>
      </c>
      <c r="E2" s="58" t="s">
        <v>261</v>
      </c>
      <c r="F2" s="67" t="s">
        <v>13</v>
      </c>
      <c r="G2" s="106" t="s">
        <v>14</v>
      </c>
      <c r="H2" s="107">
        <v>42738</v>
      </c>
      <c r="I2" s="93">
        <f t="shared" ref="I2:I4" si="0">IF(H2=0,0,(NETWORKDAYS(D2,H2)-1))</f>
        <v>0</v>
      </c>
      <c r="J2" s="58" t="s">
        <v>15</v>
      </c>
      <c r="K2" s="108" t="s">
        <v>13</v>
      </c>
      <c r="L2" s="67" t="s">
        <v>495</v>
      </c>
    </row>
    <row r="3" spans="1:14" s="66" customFormat="1" ht="28.5" x14ac:dyDescent="0.2">
      <c r="A3" s="68" t="s">
        <v>167</v>
      </c>
      <c r="B3" s="104" t="s">
        <v>177</v>
      </c>
      <c r="C3" s="58" t="s">
        <v>56</v>
      </c>
      <c r="D3" s="105">
        <v>42741</v>
      </c>
      <c r="E3" s="67" t="s">
        <v>262</v>
      </c>
      <c r="F3" s="67" t="s">
        <v>13</v>
      </c>
      <c r="G3" s="106" t="s">
        <v>14</v>
      </c>
      <c r="H3" s="107">
        <v>42744</v>
      </c>
      <c r="I3" s="93">
        <f t="shared" si="0"/>
        <v>1</v>
      </c>
      <c r="J3" s="58" t="s">
        <v>15</v>
      </c>
      <c r="K3" s="108" t="s">
        <v>13</v>
      </c>
      <c r="L3" s="67" t="s">
        <v>495</v>
      </c>
    </row>
    <row r="4" spans="1:14" s="66" customFormat="1" ht="42.75" x14ac:dyDescent="0.2">
      <c r="A4" s="68" t="s">
        <v>167</v>
      </c>
      <c r="B4" s="97" t="s">
        <v>178</v>
      </c>
      <c r="C4" s="58" t="s">
        <v>56</v>
      </c>
      <c r="D4" s="109">
        <v>42758</v>
      </c>
      <c r="E4" s="58" t="s">
        <v>263</v>
      </c>
      <c r="F4" s="67" t="s">
        <v>13</v>
      </c>
      <c r="G4" s="106" t="s">
        <v>14</v>
      </c>
      <c r="H4" s="110">
        <v>42758</v>
      </c>
      <c r="I4" s="93">
        <f t="shared" si="0"/>
        <v>0</v>
      </c>
      <c r="J4" s="58" t="s">
        <v>15</v>
      </c>
      <c r="K4" s="108" t="s">
        <v>13</v>
      </c>
      <c r="L4" s="67" t="s">
        <v>495</v>
      </c>
    </row>
    <row r="5" spans="1:14" s="66" customFormat="1" ht="42.75" x14ac:dyDescent="0.2">
      <c r="A5" s="68" t="s">
        <v>167</v>
      </c>
      <c r="B5" s="97" t="s">
        <v>179</v>
      </c>
      <c r="C5" s="58" t="s">
        <v>56</v>
      </c>
      <c r="D5" s="109">
        <v>42758</v>
      </c>
      <c r="E5" s="58" t="s">
        <v>264</v>
      </c>
      <c r="F5" s="67" t="s">
        <v>13</v>
      </c>
      <c r="G5" s="106" t="s">
        <v>14</v>
      </c>
      <c r="H5" s="110">
        <v>42758</v>
      </c>
      <c r="I5" s="93">
        <f t="shared" ref="I5:I69" si="1">IF(H5=0,0,(NETWORKDAYS(D5,H5)-1))</f>
        <v>0</v>
      </c>
      <c r="J5" s="58" t="s">
        <v>15</v>
      </c>
      <c r="K5" s="108" t="s">
        <v>13</v>
      </c>
      <c r="L5" s="67" t="s">
        <v>495</v>
      </c>
    </row>
    <row r="6" spans="1:14" s="66" customFormat="1" ht="49.5" customHeight="1" x14ac:dyDescent="0.2">
      <c r="A6" s="68" t="s">
        <v>167</v>
      </c>
      <c r="B6" s="97" t="s">
        <v>180</v>
      </c>
      <c r="C6" s="58" t="s">
        <v>56</v>
      </c>
      <c r="D6" s="109">
        <v>42762</v>
      </c>
      <c r="E6" s="58" t="s">
        <v>265</v>
      </c>
      <c r="F6" s="67" t="s">
        <v>13</v>
      </c>
      <c r="G6" s="106" t="s">
        <v>14</v>
      </c>
      <c r="H6" s="110">
        <v>42762</v>
      </c>
      <c r="I6" s="93">
        <f t="shared" si="1"/>
        <v>0</v>
      </c>
      <c r="J6" s="58" t="s">
        <v>15</v>
      </c>
      <c r="K6" s="108" t="s">
        <v>13</v>
      </c>
      <c r="L6" s="67" t="s">
        <v>495</v>
      </c>
    </row>
    <row r="7" spans="1:14" s="66" customFormat="1" ht="35.25" customHeight="1" x14ac:dyDescent="0.2">
      <c r="A7" s="68" t="s">
        <v>167</v>
      </c>
      <c r="B7" s="97" t="s">
        <v>181</v>
      </c>
      <c r="C7" s="58" t="s">
        <v>56</v>
      </c>
      <c r="D7" s="109">
        <v>42762</v>
      </c>
      <c r="E7" s="58" t="s">
        <v>266</v>
      </c>
      <c r="F7" s="58" t="s">
        <v>13</v>
      </c>
      <c r="G7" s="106" t="s">
        <v>14</v>
      </c>
      <c r="H7" s="110">
        <v>42762</v>
      </c>
      <c r="I7" s="58">
        <f t="shared" ref="I7:I12" si="2">IF(H7=0,0,(NETWORKDAYS(D7,H7)-1))</f>
        <v>0</v>
      </c>
      <c r="J7" s="58" t="s">
        <v>15</v>
      </c>
      <c r="K7" s="108" t="s">
        <v>13</v>
      </c>
      <c r="L7" s="67" t="s">
        <v>495</v>
      </c>
    </row>
    <row r="8" spans="1:14" s="66" customFormat="1" ht="32.25" customHeight="1" x14ac:dyDescent="0.2">
      <c r="A8" s="68" t="s">
        <v>167</v>
      </c>
      <c r="B8" s="97" t="s">
        <v>182</v>
      </c>
      <c r="C8" s="58" t="s">
        <v>56</v>
      </c>
      <c r="D8" s="109">
        <v>42762</v>
      </c>
      <c r="E8" s="58" t="s">
        <v>267</v>
      </c>
      <c r="F8" s="67" t="s">
        <v>13</v>
      </c>
      <c r="G8" s="106" t="s">
        <v>14</v>
      </c>
      <c r="H8" s="110">
        <v>42762</v>
      </c>
      <c r="I8" s="93">
        <f t="shared" si="2"/>
        <v>0</v>
      </c>
      <c r="J8" s="58" t="s">
        <v>15</v>
      </c>
      <c r="K8" s="108" t="s">
        <v>13</v>
      </c>
      <c r="L8" s="67" t="s">
        <v>495</v>
      </c>
      <c r="N8" s="66">
        <f>177-79</f>
        <v>98</v>
      </c>
    </row>
    <row r="9" spans="1:14" s="66" customFormat="1" ht="63.75" customHeight="1" x14ac:dyDescent="0.2">
      <c r="A9" s="68" t="s">
        <v>167</v>
      </c>
      <c r="B9" s="97" t="s">
        <v>183</v>
      </c>
      <c r="C9" s="58" t="s">
        <v>56</v>
      </c>
      <c r="D9" s="109">
        <v>42765</v>
      </c>
      <c r="E9" s="58" t="s">
        <v>268</v>
      </c>
      <c r="F9" s="67" t="s">
        <v>13</v>
      </c>
      <c r="G9" s="106" t="s">
        <v>14</v>
      </c>
      <c r="H9" s="110">
        <v>42765</v>
      </c>
      <c r="I9" s="93">
        <f t="shared" si="2"/>
        <v>0</v>
      </c>
      <c r="J9" s="58" t="s">
        <v>15</v>
      </c>
      <c r="K9" s="108" t="s">
        <v>13</v>
      </c>
      <c r="L9" s="67" t="s">
        <v>495</v>
      </c>
    </row>
    <row r="10" spans="1:14" s="66" customFormat="1" ht="34.5" customHeight="1" x14ac:dyDescent="0.2">
      <c r="A10" s="68" t="s">
        <v>167</v>
      </c>
      <c r="B10" s="97" t="s">
        <v>184</v>
      </c>
      <c r="C10" s="58" t="s">
        <v>56</v>
      </c>
      <c r="D10" s="109">
        <v>42766</v>
      </c>
      <c r="E10" s="58" t="s">
        <v>269</v>
      </c>
      <c r="F10" s="67" t="s">
        <v>13</v>
      </c>
      <c r="G10" s="106" t="s">
        <v>14</v>
      </c>
      <c r="H10" s="110">
        <v>42766</v>
      </c>
      <c r="I10" s="93">
        <f t="shared" si="2"/>
        <v>0</v>
      </c>
      <c r="J10" s="58" t="s">
        <v>15</v>
      </c>
      <c r="K10" s="108" t="s">
        <v>13</v>
      </c>
      <c r="L10" s="67" t="s">
        <v>495</v>
      </c>
    </row>
    <row r="11" spans="1:14" s="66" customFormat="1" ht="15.75" customHeight="1" x14ac:dyDescent="0.2">
      <c r="A11" s="68" t="s">
        <v>167</v>
      </c>
      <c r="B11" s="97" t="s">
        <v>185</v>
      </c>
      <c r="C11" s="58" t="s">
        <v>56</v>
      </c>
      <c r="D11" s="109">
        <v>42766</v>
      </c>
      <c r="E11" s="58" t="s">
        <v>270</v>
      </c>
      <c r="F11" s="67" t="s">
        <v>13</v>
      </c>
      <c r="G11" s="106" t="s">
        <v>14</v>
      </c>
      <c r="H11" s="110">
        <v>42766</v>
      </c>
      <c r="I11" s="93">
        <f t="shared" si="2"/>
        <v>0</v>
      </c>
      <c r="J11" s="58" t="s">
        <v>15</v>
      </c>
      <c r="K11" s="108" t="s">
        <v>13</v>
      </c>
      <c r="L11" s="67" t="s">
        <v>495</v>
      </c>
    </row>
    <row r="12" spans="1:14" s="66" customFormat="1" ht="45" customHeight="1" x14ac:dyDescent="0.2">
      <c r="A12" s="68" t="s">
        <v>167</v>
      </c>
      <c r="B12" s="97" t="s">
        <v>186</v>
      </c>
      <c r="C12" s="58" t="s">
        <v>56</v>
      </c>
      <c r="D12" s="109">
        <v>42766</v>
      </c>
      <c r="E12" s="58" t="s">
        <v>271</v>
      </c>
      <c r="F12" s="67" t="s">
        <v>13</v>
      </c>
      <c r="G12" s="106" t="s">
        <v>14</v>
      </c>
      <c r="H12" s="110">
        <v>42766</v>
      </c>
      <c r="I12" s="93">
        <f t="shared" si="2"/>
        <v>0</v>
      </c>
      <c r="J12" s="58" t="s">
        <v>15</v>
      </c>
      <c r="K12" s="108" t="s">
        <v>13</v>
      </c>
      <c r="L12" s="67" t="s">
        <v>495</v>
      </c>
    </row>
    <row r="13" spans="1:14" s="66" customFormat="1" ht="48.75" customHeight="1" x14ac:dyDescent="0.2">
      <c r="A13" s="68" t="s">
        <v>167</v>
      </c>
      <c r="B13" s="97" t="s">
        <v>187</v>
      </c>
      <c r="C13" s="58" t="s">
        <v>56</v>
      </c>
      <c r="D13" s="109">
        <v>42773</v>
      </c>
      <c r="E13" s="58" t="s">
        <v>272</v>
      </c>
      <c r="F13" s="67" t="s">
        <v>13</v>
      </c>
      <c r="G13" s="106" t="s">
        <v>14</v>
      </c>
      <c r="H13" s="110">
        <v>42773</v>
      </c>
      <c r="I13" s="93">
        <f>IF(H13=0,0,(NETWORKDAYS(D13,H13)-1))</f>
        <v>0</v>
      </c>
      <c r="J13" s="58" t="s">
        <v>15</v>
      </c>
      <c r="K13" s="108" t="s">
        <v>13</v>
      </c>
      <c r="L13" s="67" t="s">
        <v>495</v>
      </c>
    </row>
    <row r="14" spans="1:14" s="66" customFormat="1" ht="45.75" customHeight="1" x14ac:dyDescent="0.2">
      <c r="A14" s="68" t="s">
        <v>167</v>
      </c>
      <c r="B14" s="97" t="s">
        <v>188</v>
      </c>
      <c r="C14" s="58" t="s">
        <v>56</v>
      </c>
      <c r="D14" s="109">
        <v>42779</v>
      </c>
      <c r="E14" s="58" t="s">
        <v>273</v>
      </c>
      <c r="F14" s="67" t="s">
        <v>13</v>
      </c>
      <c r="G14" s="106" t="s">
        <v>14</v>
      </c>
      <c r="H14" s="110">
        <v>42779</v>
      </c>
      <c r="I14" s="93">
        <f t="shared" si="1"/>
        <v>0</v>
      </c>
      <c r="J14" s="58" t="s">
        <v>15</v>
      </c>
      <c r="K14" s="108" t="s">
        <v>13</v>
      </c>
      <c r="L14" s="67" t="s">
        <v>495</v>
      </c>
    </row>
    <row r="15" spans="1:14" s="66" customFormat="1" ht="31.5" customHeight="1" x14ac:dyDescent="0.2">
      <c r="A15" s="59" t="s">
        <v>168</v>
      </c>
      <c r="B15" s="59"/>
      <c r="C15" s="58" t="s">
        <v>56</v>
      </c>
      <c r="D15" s="111">
        <v>42780</v>
      </c>
      <c r="E15" s="58" t="s">
        <v>274</v>
      </c>
      <c r="F15" s="58" t="s">
        <v>13</v>
      </c>
      <c r="G15" s="106" t="s">
        <v>14</v>
      </c>
      <c r="H15" s="111">
        <v>42780</v>
      </c>
      <c r="I15" s="58">
        <f t="shared" si="1"/>
        <v>0</v>
      </c>
      <c r="J15" s="58" t="s">
        <v>15</v>
      </c>
      <c r="K15" s="108" t="s">
        <v>13</v>
      </c>
      <c r="L15" s="67" t="s">
        <v>495</v>
      </c>
    </row>
    <row r="16" spans="1:14" s="66" customFormat="1" ht="62.25" customHeight="1" x14ac:dyDescent="0.2">
      <c r="A16" s="68" t="s">
        <v>167</v>
      </c>
      <c r="B16" s="97" t="s">
        <v>189</v>
      </c>
      <c r="C16" s="58" t="s">
        <v>56</v>
      </c>
      <c r="D16" s="109">
        <v>42781</v>
      </c>
      <c r="E16" s="58" t="s">
        <v>275</v>
      </c>
      <c r="F16" s="67" t="s">
        <v>13</v>
      </c>
      <c r="G16" s="106" t="s">
        <v>14</v>
      </c>
      <c r="H16" s="110">
        <v>42781</v>
      </c>
      <c r="I16" s="93">
        <f t="shared" ref="I16:I25" si="3">IF(H16=0,0,(NETWORKDAYS(D16,H16)-1))</f>
        <v>0</v>
      </c>
      <c r="J16" s="58" t="s">
        <v>15</v>
      </c>
      <c r="K16" s="108" t="s">
        <v>13</v>
      </c>
      <c r="L16" s="67" t="s">
        <v>495</v>
      </c>
    </row>
    <row r="17" spans="1:12" s="66" customFormat="1" ht="48" customHeight="1" x14ac:dyDescent="0.2">
      <c r="A17" s="59" t="s">
        <v>167</v>
      </c>
      <c r="B17" s="59"/>
      <c r="C17" s="58" t="s">
        <v>56</v>
      </c>
      <c r="D17" s="112">
        <v>42787</v>
      </c>
      <c r="E17" s="58" t="s">
        <v>276</v>
      </c>
      <c r="F17" s="67" t="s">
        <v>13</v>
      </c>
      <c r="G17" s="106" t="s">
        <v>14</v>
      </c>
      <c r="H17" s="113">
        <v>42787</v>
      </c>
      <c r="I17" s="93">
        <f t="shared" si="3"/>
        <v>0</v>
      </c>
      <c r="J17" s="58" t="s">
        <v>15</v>
      </c>
      <c r="K17" s="108" t="s">
        <v>13</v>
      </c>
      <c r="L17" s="67" t="s">
        <v>495</v>
      </c>
    </row>
    <row r="18" spans="1:12" s="66" customFormat="1" ht="32.25" customHeight="1" x14ac:dyDescent="0.2">
      <c r="A18" s="59" t="s">
        <v>167</v>
      </c>
      <c r="B18" s="97" t="s">
        <v>190</v>
      </c>
      <c r="C18" s="58" t="s">
        <v>56</v>
      </c>
      <c r="D18" s="109">
        <v>42800</v>
      </c>
      <c r="E18" s="58" t="s">
        <v>277</v>
      </c>
      <c r="F18" s="67" t="s">
        <v>13</v>
      </c>
      <c r="G18" s="106" t="s">
        <v>14</v>
      </c>
      <c r="H18" s="110">
        <v>42802</v>
      </c>
      <c r="I18" s="93">
        <f t="shared" si="3"/>
        <v>2</v>
      </c>
      <c r="J18" s="58" t="s">
        <v>15</v>
      </c>
      <c r="K18" s="108" t="s">
        <v>13</v>
      </c>
      <c r="L18" s="67" t="s">
        <v>495</v>
      </c>
    </row>
    <row r="19" spans="1:12" s="66" customFormat="1" ht="30" customHeight="1" x14ac:dyDescent="0.2">
      <c r="A19" s="59" t="s">
        <v>167</v>
      </c>
      <c r="B19" s="97" t="s">
        <v>191</v>
      </c>
      <c r="C19" s="58" t="s">
        <v>56</v>
      </c>
      <c r="D19" s="109">
        <v>42807</v>
      </c>
      <c r="E19" s="58" t="s">
        <v>278</v>
      </c>
      <c r="F19" s="67" t="s">
        <v>13</v>
      </c>
      <c r="G19" s="106" t="s">
        <v>14</v>
      </c>
      <c r="H19" s="110">
        <v>42807</v>
      </c>
      <c r="I19" s="93">
        <f t="shared" si="3"/>
        <v>0</v>
      </c>
      <c r="J19" s="58" t="s">
        <v>15</v>
      </c>
      <c r="K19" s="108" t="s">
        <v>13</v>
      </c>
      <c r="L19" s="67" t="s">
        <v>495</v>
      </c>
    </row>
    <row r="20" spans="1:12" s="66" customFormat="1" ht="63.75" customHeight="1" x14ac:dyDescent="0.2">
      <c r="A20" s="59" t="s">
        <v>167</v>
      </c>
      <c r="B20" s="97" t="s">
        <v>192</v>
      </c>
      <c r="C20" s="58" t="s">
        <v>56</v>
      </c>
      <c r="D20" s="109">
        <v>42809</v>
      </c>
      <c r="E20" s="58" t="s">
        <v>279</v>
      </c>
      <c r="F20" s="67" t="s">
        <v>13</v>
      </c>
      <c r="G20" s="106" t="s">
        <v>14</v>
      </c>
      <c r="H20" s="110">
        <v>42809</v>
      </c>
      <c r="I20" s="93">
        <f t="shared" si="3"/>
        <v>0</v>
      </c>
      <c r="J20" s="58" t="s">
        <v>15</v>
      </c>
      <c r="K20" s="108" t="s">
        <v>13</v>
      </c>
      <c r="L20" s="67" t="s">
        <v>495</v>
      </c>
    </row>
    <row r="21" spans="1:12" s="66" customFormat="1" ht="33" customHeight="1" x14ac:dyDescent="0.2">
      <c r="A21" s="59" t="s">
        <v>167</v>
      </c>
      <c r="B21" s="97"/>
      <c r="C21" s="58" t="s">
        <v>56</v>
      </c>
      <c r="D21" s="109">
        <v>42809</v>
      </c>
      <c r="E21" s="58" t="s">
        <v>280</v>
      </c>
      <c r="F21" s="67" t="s">
        <v>13</v>
      </c>
      <c r="G21" s="106" t="s">
        <v>14</v>
      </c>
      <c r="H21" s="110">
        <v>42823</v>
      </c>
      <c r="I21" s="93">
        <f t="shared" si="3"/>
        <v>10</v>
      </c>
      <c r="J21" s="58" t="s">
        <v>15</v>
      </c>
      <c r="K21" s="108" t="s">
        <v>13</v>
      </c>
      <c r="L21" s="67" t="s">
        <v>495</v>
      </c>
    </row>
    <row r="22" spans="1:12" s="66" customFormat="1" ht="34.5" customHeight="1" x14ac:dyDescent="0.2">
      <c r="A22" s="59" t="s">
        <v>167</v>
      </c>
      <c r="B22" s="97"/>
      <c r="C22" s="58" t="s">
        <v>56</v>
      </c>
      <c r="D22" s="109">
        <v>42809</v>
      </c>
      <c r="E22" s="58" t="s">
        <v>281</v>
      </c>
      <c r="F22" s="58" t="s">
        <v>13</v>
      </c>
      <c r="G22" s="106" t="s">
        <v>14</v>
      </c>
      <c r="H22" s="110">
        <v>42810</v>
      </c>
      <c r="I22" s="58">
        <f t="shared" si="3"/>
        <v>1</v>
      </c>
      <c r="J22" s="58" t="s">
        <v>15</v>
      </c>
      <c r="K22" s="108" t="s">
        <v>13</v>
      </c>
      <c r="L22" s="67" t="s">
        <v>495</v>
      </c>
    </row>
    <row r="23" spans="1:12" s="66" customFormat="1" ht="34.5" customHeight="1" x14ac:dyDescent="0.2">
      <c r="A23" s="59" t="s">
        <v>167</v>
      </c>
      <c r="B23" s="97" t="s">
        <v>193</v>
      </c>
      <c r="C23" s="58" t="s">
        <v>56</v>
      </c>
      <c r="D23" s="109">
        <v>42810</v>
      </c>
      <c r="E23" s="58" t="s">
        <v>282</v>
      </c>
      <c r="F23" s="67" t="s">
        <v>13</v>
      </c>
      <c r="G23" s="106" t="s">
        <v>14</v>
      </c>
      <c r="H23" s="110">
        <v>42810</v>
      </c>
      <c r="I23" s="93">
        <f t="shared" si="3"/>
        <v>0</v>
      </c>
      <c r="J23" s="58" t="s">
        <v>15</v>
      </c>
      <c r="K23" s="108" t="s">
        <v>13</v>
      </c>
      <c r="L23" s="67" t="s">
        <v>495</v>
      </c>
    </row>
    <row r="24" spans="1:12" s="66" customFormat="1" ht="31.5" customHeight="1" x14ac:dyDescent="0.2">
      <c r="A24" s="59" t="s">
        <v>167</v>
      </c>
      <c r="B24" s="97" t="s">
        <v>194</v>
      </c>
      <c r="C24" s="58" t="s">
        <v>56</v>
      </c>
      <c r="D24" s="109">
        <v>42810</v>
      </c>
      <c r="E24" s="58" t="s">
        <v>283</v>
      </c>
      <c r="F24" s="67" t="s">
        <v>13</v>
      </c>
      <c r="G24" s="106" t="s">
        <v>14</v>
      </c>
      <c r="H24" s="110">
        <v>42810</v>
      </c>
      <c r="I24" s="93">
        <f t="shared" si="3"/>
        <v>0</v>
      </c>
      <c r="J24" s="58" t="s">
        <v>15</v>
      </c>
      <c r="K24" s="108" t="s">
        <v>13</v>
      </c>
      <c r="L24" s="67" t="s">
        <v>495</v>
      </c>
    </row>
    <row r="25" spans="1:12" s="66" customFormat="1" ht="49.5" customHeight="1" x14ac:dyDescent="0.2">
      <c r="A25" s="59" t="s">
        <v>167</v>
      </c>
      <c r="B25" s="97" t="s">
        <v>195</v>
      </c>
      <c r="C25" s="58" t="s">
        <v>56</v>
      </c>
      <c r="D25" s="109">
        <v>42811</v>
      </c>
      <c r="E25" s="58" t="s">
        <v>284</v>
      </c>
      <c r="F25" s="67" t="s">
        <v>13</v>
      </c>
      <c r="G25" s="106" t="s">
        <v>14</v>
      </c>
      <c r="H25" s="110">
        <v>42811</v>
      </c>
      <c r="I25" s="93">
        <f t="shared" si="3"/>
        <v>0</v>
      </c>
      <c r="J25" s="58" t="s">
        <v>15</v>
      </c>
      <c r="K25" s="108" t="s">
        <v>13</v>
      </c>
      <c r="L25" s="67" t="s">
        <v>495</v>
      </c>
    </row>
    <row r="26" spans="1:12" s="66" customFormat="1" ht="32.25" customHeight="1" x14ac:dyDescent="0.2">
      <c r="A26" s="59" t="s">
        <v>167</v>
      </c>
      <c r="B26" s="97"/>
      <c r="C26" s="58" t="s">
        <v>56</v>
      </c>
      <c r="D26" s="109">
        <v>42811</v>
      </c>
      <c r="E26" s="58" t="s">
        <v>285</v>
      </c>
      <c r="F26" s="67" t="s">
        <v>13</v>
      </c>
      <c r="G26" s="106" t="s">
        <v>14</v>
      </c>
      <c r="H26" s="110">
        <v>42811</v>
      </c>
      <c r="I26" s="93">
        <f t="shared" si="1"/>
        <v>0</v>
      </c>
      <c r="J26" s="58" t="s">
        <v>15</v>
      </c>
      <c r="K26" s="108" t="s">
        <v>13</v>
      </c>
      <c r="L26" s="67" t="s">
        <v>495</v>
      </c>
    </row>
    <row r="27" spans="1:12" s="66" customFormat="1" ht="45.75" customHeight="1" x14ac:dyDescent="0.2">
      <c r="A27" s="59" t="s">
        <v>167</v>
      </c>
      <c r="B27" s="97" t="s">
        <v>196</v>
      </c>
      <c r="C27" s="58" t="s">
        <v>56</v>
      </c>
      <c r="D27" s="109">
        <v>42816</v>
      </c>
      <c r="E27" s="58" t="s">
        <v>286</v>
      </c>
      <c r="F27" s="67" t="s">
        <v>13</v>
      </c>
      <c r="G27" s="106" t="s">
        <v>14</v>
      </c>
      <c r="H27" s="110">
        <v>42816</v>
      </c>
      <c r="I27" s="93">
        <f t="shared" si="1"/>
        <v>0</v>
      </c>
      <c r="J27" s="58" t="s">
        <v>15</v>
      </c>
      <c r="K27" s="108" t="s">
        <v>13</v>
      </c>
      <c r="L27" s="67" t="s">
        <v>495</v>
      </c>
    </row>
    <row r="28" spans="1:12" s="66" customFormat="1" ht="15.75" customHeight="1" x14ac:dyDescent="0.2">
      <c r="A28" s="59" t="s">
        <v>167</v>
      </c>
      <c r="B28" s="97" t="s">
        <v>197</v>
      </c>
      <c r="C28" s="58" t="s">
        <v>56</v>
      </c>
      <c r="D28" s="109">
        <v>42816</v>
      </c>
      <c r="E28" s="58" t="s">
        <v>287</v>
      </c>
      <c r="F28" s="67" t="s">
        <v>13</v>
      </c>
      <c r="G28" s="106" t="s">
        <v>14</v>
      </c>
      <c r="H28" s="110">
        <v>42816</v>
      </c>
      <c r="I28" s="93">
        <f t="shared" si="1"/>
        <v>0</v>
      </c>
      <c r="J28" s="58" t="s">
        <v>15</v>
      </c>
      <c r="K28" s="108" t="s">
        <v>13</v>
      </c>
      <c r="L28" s="67" t="s">
        <v>495</v>
      </c>
    </row>
    <row r="29" spans="1:12" s="66" customFormat="1" ht="15.75" customHeight="1" x14ac:dyDescent="0.2">
      <c r="A29" s="59" t="s">
        <v>167</v>
      </c>
      <c r="B29" s="97" t="s">
        <v>198</v>
      </c>
      <c r="C29" s="58" t="s">
        <v>56</v>
      </c>
      <c r="D29" s="109">
        <v>42825</v>
      </c>
      <c r="E29" s="58" t="s">
        <v>288</v>
      </c>
      <c r="F29" s="67" t="s">
        <v>13</v>
      </c>
      <c r="G29" s="106" t="s">
        <v>14</v>
      </c>
      <c r="H29" s="110">
        <v>42825</v>
      </c>
      <c r="I29" s="93">
        <f t="shared" si="1"/>
        <v>0</v>
      </c>
      <c r="J29" s="58" t="s">
        <v>15</v>
      </c>
      <c r="K29" s="108" t="s">
        <v>13</v>
      </c>
      <c r="L29" s="67" t="s">
        <v>495</v>
      </c>
    </row>
    <row r="30" spans="1:12" s="66" customFormat="1" ht="33" customHeight="1" x14ac:dyDescent="0.2">
      <c r="A30" s="59" t="s">
        <v>169</v>
      </c>
      <c r="B30" s="97" t="s">
        <v>199</v>
      </c>
      <c r="C30" s="58" t="s">
        <v>56</v>
      </c>
      <c r="D30" s="109">
        <v>42832</v>
      </c>
      <c r="E30" s="58" t="s">
        <v>289</v>
      </c>
      <c r="F30" s="67" t="s">
        <v>13</v>
      </c>
      <c r="G30" s="106" t="s">
        <v>14</v>
      </c>
      <c r="H30" s="110">
        <v>42832</v>
      </c>
      <c r="I30" s="93">
        <f t="shared" si="1"/>
        <v>0</v>
      </c>
      <c r="J30" s="58" t="s">
        <v>15</v>
      </c>
      <c r="K30" s="108" t="s">
        <v>13</v>
      </c>
      <c r="L30" s="67" t="s">
        <v>495</v>
      </c>
    </row>
    <row r="31" spans="1:12" s="66" customFormat="1" ht="34.5" customHeight="1" x14ac:dyDescent="0.2">
      <c r="A31" s="59" t="s">
        <v>169</v>
      </c>
      <c r="B31" s="97" t="s">
        <v>200</v>
      </c>
      <c r="C31" s="58" t="s">
        <v>56</v>
      </c>
      <c r="D31" s="109">
        <v>42843</v>
      </c>
      <c r="E31" s="58" t="s">
        <v>290</v>
      </c>
      <c r="F31" s="67" t="s">
        <v>13</v>
      </c>
      <c r="G31" s="106" t="s">
        <v>14</v>
      </c>
      <c r="H31" s="110">
        <v>42843</v>
      </c>
      <c r="I31" s="93">
        <f t="shared" si="1"/>
        <v>0</v>
      </c>
      <c r="J31" s="58" t="s">
        <v>15</v>
      </c>
      <c r="K31" s="108" t="s">
        <v>13</v>
      </c>
      <c r="L31" s="67" t="s">
        <v>495</v>
      </c>
    </row>
    <row r="32" spans="1:12" s="66" customFormat="1" ht="22.5" customHeight="1" x14ac:dyDescent="0.2">
      <c r="A32" s="59" t="s">
        <v>169</v>
      </c>
      <c r="B32" s="97" t="s">
        <v>201</v>
      </c>
      <c r="C32" s="58" t="s">
        <v>56</v>
      </c>
      <c r="D32" s="109">
        <v>42846</v>
      </c>
      <c r="E32" s="58" t="s">
        <v>291</v>
      </c>
      <c r="F32" s="58" t="s">
        <v>13</v>
      </c>
      <c r="G32" s="106" t="s">
        <v>14</v>
      </c>
      <c r="H32" s="110">
        <v>42846</v>
      </c>
      <c r="I32" s="58">
        <f t="shared" si="1"/>
        <v>0</v>
      </c>
      <c r="J32" s="58" t="s">
        <v>15</v>
      </c>
      <c r="K32" s="108" t="s">
        <v>13</v>
      </c>
      <c r="L32" s="67" t="s">
        <v>495</v>
      </c>
    </row>
    <row r="33" spans="1:12" s="66" customFormat="1" ht="67.5" customHeight="1" x14ac:dyDescent="0.2">
      <c r="A33" s="59" t="s">
        <v>169</v>
      </c>
      <c r="B33" s="97" t="s">
        <v>202</v>
      </c>
      <c r="C33" s="58" t="s">
        <v>56</v>
      </c>
      <c r="D33" s="109">
        <v>42846</v>
      </c>
      <c r="E33" s="58" t="s">
        <v>292</v>
      </c>
      <c r="F33" s="67" t="s">
        <v>13</v>
      </c>
      <c r="G33" s="106" t="s">
        <v>14</v>
      </c>
      <c r="H33" s="110">
        <v>42846</v>
      </c>
      <c r="I33" s="93">
        <f t="shared" si="1"/>
        <v>0</v>
      </c>
      <c r="J33" s="58" t="s">
        <v>15</v>
      </c>
      <c r="K33" s="108" t="s">
        <v>13</v>
      </c>
      <c r="L33" s="67" t="s">
        <v>495</v>
      </c>
    </row>
    <row r="34" spans="1:12" s="66" customFormat="1" ht="51" customHeight="1" x14ac:dyDescent="0.2">
      <c r="A34" s="100" t="s">
        <v>169</v>
      </c>
      <c r="B34" s="114"/>
      <c r="C34" s="58" t="s">
        <v>56</v>
      </c>
      <c r="D34" s="115">
        <v>42851</v>
      </c>
      <c r="E34" s="68" t="s">
        <v>293</v>
      </c>
      <c r="F34" s="67" t="s">
        <v>13</v>
      </c>
      <c r="G34" s="106" t="s">
        <v>14</v>
      </c>
      <c r="H34" s="116">
        <v>42851</v>
      </c>
      <c r="I34" s="93">
        <f t="shared" si="1"/>
        <v>0</v>
      </c>
      <c r="J34" s="58" t="s">
        <v>15</v>
      </c>
      <c r="K34" s="108" t="s">
        <v>13</v>
      </c>
      <c r="L34" s="67" t="s">
        <v>495</v>
      </c>
    </row>
    <row r="35" spans="1:12" s="66" customFormat="1" ht="48.75" customHeight="1" x14ac:dyDescent="0.2">
      <c r="A35" s="59" t="s">
        <v>169</v>
      </c>
      <c r="B35" s="97" t="s">
        <v>203</v>
      </c>
      <c r="C35" s="58" t="s">
        <v>56</v>
      </c>
      <c r="D35" s="109">
        <v>42860</v>
      </c>
      <c r="E35" s="58" t="s">
        <v>294</v>
      </c>
      <c r="F35" s="67" t="s">
        <v>13</v>
      </c>
      <c r="G35" s="106" t="s">
        <v>14</v>
      </c>
      <c r="H35" s="110">
        <v>42860</v>
      </c>
      <c r="I35" s="93">
        <f t="shared" si="1"/>
        <v>0</v>
      </c>
      <c r="J35" s="58" t="s">
        <v>15</v>
      </c>
      <c r="K35" s="108" t="s">
        <v>13</v>
      </c>
      <c r="L35" s="67" t="s">
        <v>495</v>
      </c>
    </row>
    <row r="36" spans="1:12" s="66" customFormat="1" ht="44.25" customHeight="1" x14ac:dyDescent="0.2">
      <c r="A36" s="59" t="s">
        <v>169</v>
      </c>
      <c r="B36" s="97" t="s">
        <v>204</v>
      </c>
      <c r="C36" s="58" t="s">
        <v>56</v>
      </c>
      <c r="D36" s="109">
        <v>42863</v>
      </c>
      <c r="E36" s="58" t="s">
        <v>295</v>
      </c>
      <c r="F36" s="67" t="s">
        <v>13</v>
      </c>
      <c r="G36" s="106" t="s">
        <v>14</v>
      </c>
      <c r="H36" s="110">
        <v>42863</v>
      </c>
      <c r="I36" s="93">
        <f t="shared" ref="I36:I37" si="4">IF(H36=0,0,(NETWORKDAYS(D36,H36)-1))</f>
        <v>0</v>
      </c>
      <c r="J36" s="58" t="s">
        <v>15</v>
      </c>
      <c r="K36" s="108" t="s">
        <v>13</v>
      </c>
      <c r="L36" s="67" t="s">
        <v>495</v>
      </c>
    </row>
    <row r="37" spans="1:12" s="66" customFormat="1" ht="50.25" customHeight="1" x14ac:dyDescent="0.2">
      <c r="A37" s="59" t="s">
        <v>169</v>
      </c>
      <c r="B37" s="97" t="s">
        <v>205</v>
      </c>
      <c r="C37" s="58" t="s">
        <v>56</v>
      </c>
      <c r="D37" s="109">
        <v>42872</v>
      </c>
      <c r="E37" s="58" t="s">
        <v>296</v>
      </c>
      <c r="F37" s="67" t="s">
        <v>13</v>
      </c>
      <c r="G37" s="106" t="s">
        <v>14</v>
      </c>
      <c r="H37" s="110">
        <v>42872</v>
      </c>
      <c r="I37" s="93">
        <f t="shared" si="4"/>
        <v>0</v>
      </c>
      <c r="J37" s="58" t="s">
        <v>15</v>
      </c>
      <c r="K37" s="108" t="s">
        <v>13</v>
      </c>
      <c r="L37" s="67" t="s">
        <v>495</v>
      </c>
    </row>
    <row r="38" spans="1:12" s="66" customFormat="1" ht="20.25" customHeight="1" x14ac:dyDescent="0.2">
      <c r="A38" s="59" t="s">
        <v>169</v>
      </c>
      <c r="B38" s="99" t="s">
        <v>206</v>
      </c>
      <c r="C38" s="58" t="s">
        <v>56</v>
      </c>
      <c r="D38" s="109">
        <v>42877</v>
      </c>
      <c r="E38" s="58" t="s">
        <v>297</v>
      </c>
      <c r="F38" s="67" t="s">
        <v>13</v>
      </c>
      <c r="G38" s="106" t="s">
        <v>14</v>
      </c>
      <c r="H38" s="110">
        <v>42877</v>
      </c>
      <c r="I38" s="93">
        <f t="shared" si="1"/>
        <v>0</v>
      </c>
      <c r="J38" s="58" t="s">
        <v>15</v>
      </c>
      <c r="K38" s="108" t="s">
        <v>13</v>
      </c>
      <c r="L38" s="67" t="s">
        <v>495</v>
      </c>
    </row>
    <row r="39" spans="1:12" s="66" customFormat="1" ht="63.75" customHeight="1" x14ac:dyDescent="0.2">
      <c r="A39" s="59" t="s">
        <v>169</v>
      </c>
      <c r="B39" s="97" t="s">
        <v>207</v>
      </c>
      <c r="C39" s="58" t="s">
        <v>56</v>
      </c>
      <c r="D39" s="109">
        <v>42887</v>
      </c>
      <c r="E39" s="58" t="s">
        <v>298</v>
      </c>
      <c r="F39" s="67" t="s">
        <v>13</v>
      </c>
      <c r="G39" s="106" t="s">
        <v>14</v>
      </c>
      <c r="H39" s="110">
        <v>42887</v>
      </c>
      <c r="I39" s="93">
        <f t="shared" si="1"/>
        <v>0</v>
      </c>
      <c r="J39" s="58" t="s">
        <v>15</v>
      </c>
      <c r="K39" s="108" t="s">
        <v>13</v>
      </c>
      <c r="L39" s="67" t="s">
        <v>495</v>
      </c>
    </row>
    <row r="40" spans="1:12" s="66" customFormat="1" ht="47.25" customHeight="1" x14ac:dyDescent="0.2">
      <c r="A40" s="59" t="s">
        <v>169</v>
      </c>
      <c r="B40" s="97" t="s">
        <v>208</v>
      </c>
      <c r="C40" s="58" t="s">
        <v>56</v>
      </c>
      <c r="D40" s="109">
        <v>42887</v>
      </c>
      <c r="E40" s="58" t="s">
        <v>299</v>
      </c>
      <c r="F40" s="67" t="s">
        <v>13</v>
      </c>
      <c r="G40" s="106" t="s">
        <v>14</v>
      </c>
      <c r="H40" s="110">
        <v>42887</v>
      </c>
      <c r="I40" s="93">
        <f t="shared" si="1"/>
        <v>0</v>
      </c>
      <c r="J40" s="58" t="s">
        <v>15</v>
      </c>
      <c r="K40" s="108" t="s">
        <v>13</v>
      </c>
      <c r="L40" s="67" t="s">
        <v>495</v>
      </c>
    </row>
    <row r="41" spans="1:12" s="66" customFormat="1" ht="34.5" customHeight="1" x14ac:dyDescent="0.2">
      <c r="A41" s="59" t="s">
        <v>169</v>
      </c>
      <c r="B41" s="97" t="s">
        <v>209</v>
      </c>
      <c r="C41" s="58" t="s">
        <v>56</v>
      </c>
      <c r="D41" s="109">
        <v>42892</v>
      </c>
      <c r="E41" s="58" t="s">
        <v>300</v>
      </c>
      <c r="F41" s="67" t="s">
        <v>13</v>
      </c>
      <c r="G41" s="106" t="s">
        <v>14</v>
      </c>
      <c r="H41" s="110">
        <v>42892</v>
      </c>
      <c r="I41" s="93">
        <f t="shared" si="1"/>
        <v>0</v>
      </c>
      <c r="J41" s="58" t="s">
        <v>15</v>
      </c>
      <c r="K41" s="108" t="s">
        <v>13</v>
      </c>
      <c r="L41" s="67" t="s">
        <v>495</v>
      </c>
    </row>
    <row r="42" spans="1:12" s="66" customFormat="1" ht="45.75" customHeight="1" x14ac:dyDescent="0.2">
      <c r="A42" s="59" t="s">
        <v>169</v>
      </c>
      <c r="B42" s="97" t="s">
        <v>210</v>
      </c>
      <c r="C42" s="58" t="s">
        <v>56</v>
      </c>
      <c r="D42" s="109">
        <v>42895</v>
      </c>
      <c r="E42" s="58" t="s">
        <v>301</v>
      </c>
      <c r="F42" s="67" t="s">
        <v>13</v>
      </c>
      <c r="G42" s="106" t="s">
        <v>14</v>
      </c>
      <c r="H42" s="110">
        <v>42895</v>
      </c>
      <c r="I42" s="93">
        <f t="shared" ref="I42:I43" si="5">IF(H42=0,0,(NETWORKDAYS(D42,H42)-1))</f>
        <v>0</v>
      </c>
      <c r="J42" s="58" t="s">
        <v>15</v>
      </c>
      <c r="K42" s="108" t="s">
        <v>13</v>
      </c>
      <c r="L42" s="67" t="s">
        <v>495</v>
      </c>
    </row>
    <row r="43" spans="1:12" s="66" customFormat="1" ht="46.5" customHeight="1" x14ac:dyDescent="0.2">
      <c r="A43" s="59" t="s">
        <v>169</v>
      </c>
      <c r="B43" s="97" t="s">
        <v>211</v>
      </c>
      <c r="C43" s="58" t="s">
        <v>56</v>
      </c>
      <c r="D43" s="109">
        <v>42902</v>
      </c>
      <c r="E43" s="58" t="s">
        <v>301</v>
      </c>
      <c r="F43" s="67" t="s">
        <v>13</v>
      </c>
      <c r="G43" s="106" t="s">
        <v>14</v>
      </c>
      <c r="H43" s="110">
        <v>42902</v>
      </c>
      <c r="I43" s="93">
        <f t="shared" si="5"/>
        <v>0</v>
      </c>
      <c r="J43" s="58" t="s">
        <v>15</v>
      </c>
      <c r="K43" s="108" t="s">
        <v>13</v>
      </c>
      <c r="L43" s="67" t="s">
        <v>495</v>
      </c>
    </row>
    <row r="44" spans="1:12" s="66" customFormat="1" ht="32.25" customHeight="1" x14ac:dyDescent="0.2">
      <c r="A44" s="59" t="s">
        <v>169</v>
      </c>
      <c r="B44" s="97" t="s">
        <v>212</v>
      </c>
      <c r="C44" s="58" t="s">
        <v>56</v>
      </c>
      <c r="D44" s="109">
        <v>42905</v>
      </c>
      <c r="E44" s="58" t="s">
        <v>302</v>
      </c>
      <c r="F44" s="67" t="s">
        <v>13</v>
      </c>
      <c r="G44" s="106" t="s">
        <v>14</v>
      </c>
      <c r="H44" s="110">
        <v>42911</v>
      </c>
      <c r="I44" s="93">
        <f t="shared" si="1"/>
        <v>4</v>
      </c>
      <c r="J44" s="58" t="s">
        <v>15</v>
      </c>
      <c r="K44" s="108" t="s">
        <v>13</v>
      </c>
      <c r="L44" s="67" t="s">
        <v>495</v>
      </c>
    </row>
    <row r="45" spans="1:12" s="66" customFormat="1" ht="18.75" customHeight="1" x14ac:dyDescent="0.2">
      <c r="A45" s="59" t="s">
        <v>169</v>
      </c>
      <c r="B45" s="97" t="s">
        <v>213</v>
      </c>
      <c r="C45" s="58" t="s">
        <v>56</v>
      </c>
      <c r="D45" s="109">
        <v>42905</v>
      </c>
      <c r="E45" s="58" t="s">
        <v>303</v>
      </c>
      <c r="F45" s="67" t="s">
        <v>13</v>
      </c>
      <c r="G45" s="106" t="s">
        <v>14</v>
      </c>
      <c r="H45" s="110">
        <v>42911</v>
      </c>
      <c r="I45" s="93">
        <f t="shared" si="1"/>
        <v>4</v>
      </c>
      <c r="J45" s="58" t="s">
        <v>15</v>
      </c>
      <c r="K45" s="108" t="s">
        <v>13</v>
      </c>
      <c r="L45" s="67" t="s">
        <v>495</v>
      </c>
    </row>
    <row r="46" spans="1:12" s="66" customFormat="1" ht="17.25" customHeight="1" x14ac:dyDescent="0.2">
      <c r="A46" s="59" t="s">
        <v>169</v>
      </c>
      <c r="B46" s="97" t="s">
        <v>214</v>
      </c>
      <c r="C46" s="58" t="s">
        <v>56</v>
      </c>
      <c r="D46" s="109">
        <v>42913</v>
      </c>
      <c r="E46" s="58" t="s">
        <v>304</v>
      </c>
      <c r="F46" s="67" t="s">
        <v>13</v>
      </c>
      <c r="G46" s="106" t="s">
        <v>14</v>
      </c>
      <c r="H46" s="110">
        <v>42913</v>
      </c>
      <c r="I46" s="93">
        <f t="shared" ref="I46:I50" si="6">IF(H46=0,0,(NETWORKDAYS(D46,H46)-1))</f>
        <v>0</v>
      </c>
      <c r="J46" s="58" t="s">
        <v>15</v>
      </c>
      <c r="K46" s="108" t="s">
        <v>13</v>
      </c>
      <c r="L46" s="67" t="s">
        <v>495</v>
      </c>
    </row>
    <row r="47" spans="1:12" s="66" customFormat="1" ht="60.75" customHeight="1" x14ac:dyDescent="0.2">
      <c r="A47" s="58" t="s">
        <v>170</v>
      </c>
      <c r="B47" s="98" t="s">
        <v>215</v>
      </c>
      <c r="C47" s="58" t="s">
        <v>56</v>
      </c>
      <c r="D47" s="109">
        <v>42920</v>
      </c>
      <c r="E47" s="58" t="s">
        <v>305</v>
      </c>
      <c r="F47" s="67" t="s">
        <v>13</v>
      </c>
      <c r="G47" s="106" t="s">
        <v>14</v>
      </c>
      <c r="H47" s="110">
        <v>42920</v>
      </c>
      <c r="I47" s="93">
        <f t="shared" si="6"/>
        <v>0</v>
      </c>
      <c r="J47" s="58" t="s">
        <v>15</v>
      </c>
      <c r="K47" s="108" t="s">
        <v>13</v>
      </c>
      <c r="L47" s="67" t="s">
        <v>495</v>
      </c>
    </row>
    <row r="48" spans="1:12" s="66" customFormat="1" ht="47.25" customHeight="1" x14ac:dyDescent="0.2">
      <c r="A48" s="59" t="s">
        <v>170</v>
      </c>
      <c r="B48" s="98" t="s">
        <v>216</v>
      </c>
      <c r="C48" s="58" t="s">
        <v>56</v>
      </c>
      <c r="D48" s="109">
        <v>42922</v>
      </c>
      <c r="E48" s="58" t="s">
        <v>306</v>
      </c>
      <c r="F48" s="67" t="s">
        <v>13</v>
      </c>
      <c r="G48" s="106" t="s">
        <v>14</v>
      </c>
      <c r="H48" s="110">
        <v>42926</v>
      </c>
      <c r="I48" s="93">
        <f t="shared" si="6"/>
        <v>2</v>
      </c>
      <c r="J48" s="58" t="s">
        <v>15</v>
      </c>
      <c r="K48" s="108" t="s">
        <v>13</v>
      </c>
      <c r="L48" s="67" t="s">
        <v>495</v>
      </c>
    </row>
    <row r="49" spans="1:12" s="66" customFormat="1" ht="31.5" customHeight="1" x14ac:dyDescent="0.2">
      <c r="A49" s="59" t="s">
        <v>170</v>
      </c>
      <c r="B49" s="97" t="s">
        <v>217</v>
      </c>
      <c r="C49" s="58" t="s">
        <v>56</v>
      </c>
      <c r="D49" s="109">
        <v>42929</v>
      </c>
      <c r="E49" s="58" t="s">
        <v>307</v>
      </c>
      <c r="F49" s="67" t="s">
        <v>13</v>
      </c>
      <c r="G49" s="106" t="s">
        <v>14</v>
      </c>
      <c r="H49" s="110">
        <v>42929</v>
      </c>
      <c r="I49" s="93">
        <f t="shared" si="6"/>
        <v>0</v>
      </c>
      <c r="J49" s="58" t="s">
        <v>15</v>
      </c>
      <c r="K49" s="108" t="s">
        <v>13</v>
      </c>
      <c r="L49" s="67" t="s">
        <v>495</v>
      </c>
    </row>
    <row r="50" spans="1:12" s="66" customFormat="1" ht="50.25" customHeight="1" x14ac:dyDescent="0.2">
      <c r="A50" s="58" t="s">
        <v>170</v>
      </c>
      <c r="B50" s="97" t="s">
        <v>218</v>
      </c>
      <c r="C50" s="58" t="s">
        <v>56</v>
      </c>
      <c r="D50" s="109">
        <v>42930</v>
      </c>
      <c r="E50" s="58" t="s">
        <v>308</v>
      </c>
      <c r="F50" s="67" t="s">
        <v>13</v>
      </c>
      <c r="G50" s="106" t="s">
        <v>14</v>
      </c>
      <c r="H50" s="110">
        <v>42931</v>
      </c>
      <c r="I50" s="93">
        <f t="shared" si="6"/>
        <v>0</v>
      </c>
      <c r="J50" s="58" t="s">
        <v>15</v>
      </c>
      <c r="K50" s="108" t="s">
        <v>13</v>
      </c>
      <c r="L50" s="67" t="s">
        <v>495</v>
      </c>
    </row>
    <row r="51" spans="1:12" s="66" customFormat="1" ht="32.25" customHeight="1" x14ac:dyDescent="0.2">
      <c r="A51" s="58" t="s">
        <v>170</v>
      </c>
      <c r="B51" s="97" t="s">
        <v>219</v>
      </c>
      <c r="C51" s="58" t="s">
        <v>56</v>
      </c>
      <c r="D51" s="109">
        <v>42934</v>
      </c>
      <c r="E51" s="58" t="s">
        <v>429</v>
      </c>
      <c r="F51" s="67" t="s">
        <v>13</v>
      </c>
      <c r="G51" s="106" t="s">
        <v>14</v>
      </c>
      <c r="H51" s="110">
        <v>42934</v>
      </c>
      <c r="I51" s="93">
        <f t="shared" si="1"/>
        <v>0</v>
      </c>
      <c r="J51" s="58" t="s">
        <v>15</v>
      </c>
      <c r="K51" s="108" t="s">
        <v>13</v>
      </c>
      <c r="L51" s="67" t="s">
        <v>495</v>
      </c>
    </row>
    <row r="52" spans="1:12" s="66" customFormat="1" ht="33" customHeight="1" x14ac:dyDescent="0.2">
      <c r="A52" s="59" t="s">
        <v>170</v>
      </c>
      <c r="B52" s="97" t="s">
        <v>220</v>
      </c>
      <c r="C52" s="58" t="s">
        <v>56</v>
      </c>
      <c r="D52" s="109">
        <v>42934</v>
      </c>
      <c r="E52" s="58" t="s">
        <v>309</v>
      </c>
      <c r="F52" s="67" t="s">
        <v>13</v>
      </c>
      <c r="G52" s="106" t="s">
        <v>14</v>
      </c>
      <c r="H52" s="110">
        <v>42934</v>
      </c>
      <c r="I52" s="93">
        <f t="shared" si="1"/>
        <v>0</v>
      </c>
      <c r="J52" s="58" t="s">
        <v>15</v>
      </c>
      <c r="K52" s="108" t="s">
        <v>13</v>
      </c>
      <c r="L52" s="67" t="s">
        <v>495</v>
      </c>
    </row>
    <row r="53" spans="1:12" s="66" customFormat="1" ht="34.5" customHeight="1" x14ac:dyDescent="0.2">
      <c r="A53" s="59" t="s">
        <v>170</v>
      </c>
      <c r="B53" s="97" t="s">
        <v>221</v>
      </c>
      <c r="C53" s="60" t="s">
        <v>56</v>
      </c>
      <c r="D53" s="109">
        <v>42935</v>
      </c>
      <c r="E53" s="58" t="s">
        <v>310</v>
      </c>
      <c r="F53" s="67" t="s">
        <v>13</v>
      </c>
      <c r="G53" s="106" t="s">
        <v>14</v>
      </c>
      <c r="H53" s="110">
        <v>42940</v>
      </c>
      <c r="I53" s="93">
        <f t="shared" si="1"/>
        <v>3</v>
      </c>
      <c r="J53" s="58" t="s">
        <v>15</v>
      </c>
      <c r="K53" s="108" t="s">
        <v>13</v>
      </c>
      <c r="L53" s="67" t="s">
        <v>495</v>
      </c>
    </row>
    <row r="54" spans="1:12" s="66" customFormat="1" ht="32.25" customHeight="1" x14ac:dyDescent="0.2">
      <c r="A54" s="59" t="s">
        <v>170</v>
      </c>
      <c r="B54" s="97" t="s">
        <v>222</v>
      </c>
      <c r="C54" s="58" t="s">
        <v>56</v>
      </c>
      <c r="D54" s="109">
        <v>42937</v>
      </c>
      <c r="E54" s="58" t="s">
        <v>311</v>
      </c>
      <c r="F54" s="67" t="s">
        <v>13</v>
      </c>
      <c r="G54" s="106" t="s">
        <v>14</v>
      </c>
      <c r="H54" s="110">
        <v>42940</v>
      </c>
      <c r="I54" s="93">
        <f t="shared" si="1"/>
        <v>1</v>
      </c>
      <c r="J54" s="58" t="s">
        <v>15</v>
      </c>
      <c r="K54" s="108" t="s">
        <v>13</v>
      </c>
      <c r="L54" s="67" t="s">
        <v>495</v>
      </c>
    </row>
    <row r="55" spans="1:12" s="66" customFormat="1" ht="32.25" customHeight="1" x14ac:dyDescent="0.2">
      <c r="A55" s="59" t="s">
        <v>170</v>
      </c>
      <c r="B55" s="97" t="s">
        <v>223</v>
      </c>
      <c r="C55" s="58" t="s">
        <v>56</v>
      </c>
      <c r="D55" s="109">
        <v>42943</v>
      </c>
      <c r="E55" s="58" t="s">
        <v>312</v>
      </c>
      <c r="F55" s="67" t="s">
        <v>13</v>
      </c>
      <c r="G55" s="106" t="s">
        <v>14</v>
      </c>
      <c r="H55" s="110">
        <v>42943</v>
      </c>
      <c r="I55" s="93">
        <f t="shared" si="1"/>
        <v>0</v>
      </c>
      <c r="J55" s="58" t="s">
        <v>15</v>
      </c>
      <c r="K55" s="108" t="s">
        <v>13</v>
      </c>
      <c r="L55" s="67" t="s">
        <v>495</v>
      </c>
    </row>
    <row r="56" spans="1:12" s="66" customFormat="1" ht="32.25" customHeight="1" x14ac:dyDescent="0.2">
      <c r="A56" s="59" t="s">
        <v>170</v>
      </c>
      <c r="B56" s="59" t="s">
        <v>224</v>
      </c>
      <c r="C56" s="58" t="s">
        <v>56</v>
      </c>
      <c r="D56" s="112">
        <v>42948</v>
      </c>
      <c r="E56" s="58" t="s">
        <v>430</v>
      </c>
      <c r="F56" s="67" t="s">
        <v>13</v>
      </c>
      <c r="G56" s="106" t="s">
        <v>14</v>
      </c>
      <c r="H56" s="113">
        <v>42948</v>
      </c>
      <c r="I56" s="93">
        <f t="shared" si="1"/>
        <v>0</v>
      </c>
      <c r="J56" s="58" t="s">
        <v>15</v>
      </c>
      <c r="K56" s="108" t="s">
        <v>13</v>
      </c>
      <c r="L56" s="67" t="s">
        <v>495</v>
      </c>
    </row>
    <row r="57" spans="1:12" s="66" customFormat="1" ht="30" customHeight="1" x14ac:dyDescent="0.2">
      <c r="A57" s="59" t="s">
        <v>170</v>
      </c>
      <c r="B57" s="59" t="s">
        <v>225</v>
      </c>
      <c r="C57" s="58" t="s">
        <v>56</v>
      </c>
      <c r="D57" s="112">
        <v>42948</v>
      </c>
      <c r="E57" s="58" t="s">
        <v>313</v>
      </c>
      <c r="F57" s="67" t="s">
        <v>13</v>
      </c>
      <c r="G57" s="106" t="s">
        <v>14</v>
      </c>
      <c r="H57" s="113">
        <v>42948</v>
      </c>
      <c r="I57" s="93">
        <f t="shared" si="1"/>
        <v>0</v>
      </c>
      <c r="J57" s="58" t="s">
        <v>15</v>
      </c>
      <c r="K57" s="108" t="s">
        <v>13</v>
      </c>
      <c r="L57" s="67" t="s">
        <v>495</v>
      </c>
    </row>
    <row r="58" spans="1:12" s="66" customFormat="1" ht="44.25" customHeight="1" x14ac:dyDescent="0.2">
      <c r="A58" s="58" t="s">
        <v>170</v>
      </c>
      <c r="B58" s="58" t="s">
        <v>226</v>
      </c>
      <c r="C58" s="58" t="s">
        <v>56</v>
      </c>
      <c r="D58" s="109">
        <v>42948</v>
      </c>
      <c r="E58" s="58" t="s">
        <v>314</v>
      </c>
      <c r="F58" s="67" t="s">
        <v>13</v>
      </c>
      <c r="G58" s="106" t="s">
        <v>14</v>
      </c>
      <c r="H58" s="110">
        <v>42948</v>
      </c>
      <c r="I58" s="93">
        <f t="shared" si="1"/>
        <v>0</v>
      </c>
      <c r="J58" s="58" t="s">
        <v>15</v>
      </c>
      <c r="K58" s="108" t="s">
        <v>13</v>
      </c>
      <c r="L58" s="67" t="s">
        <v>495</v>
      </c>
    </row>
    <row r="59" spans="1:12" s="66" customFormat="1" ht="31.5" customHeight="1" x14ac:dyDescent="0.2">
      <c r="A59" s="58" t="s">
        <v>170</v>
      </c>
      <c r="B59" s="58" t="s">
        <v>227</v>
      </c>
      <c r="C59" s="58" t="s">
        <v>56</v>
      </c>
      <c r="D59" s="109">
        <v>42963</v>
      </c>
      <c r="E59" s="58" t="s">
        <v>315</v>
      </c>
      <c r="F59" s="67" t="s">
        <v>13</v>
      </c>
      <c r="G59" s="106" t="s">
        <v>14</v>
      </c>
      <c r="H59" s="110">
        <v>42963</v>
      </c>
      <c r="I59" s="93">
        <f t="shared" ref="I59" si="7">IF(H59=0,0,(NETWORKDAYS(D59,H59)-1))</f>
        <v>0</v>
      </c>
      <c r="J59" s="58" t="s">
        <v>15</v>
      </c>
      <c r="K59" s="108" t="s">
        <v>13</v>
      </c>
      <c r="L59" s="67" t="s">
        <v>495</v>
      </c>
    </row>
    <row r="60" spans="1:12" s="66" customFormat="1" ht="21.75" customHeight="1" x14ac:dyDescent="0.2">
      <c r="A60" s="58" t="s">
        <v>170</v>
      </c>
      <c r="B60" s="58" t="s">
        <v>228</v>
      </c>
      <c r="C60" s="58" t="s">
        <v>56</v>
      </c>
      <c r="D60" s="109">
        <v>42971</v>
      </c>
      <c r="E60" s="58" t="s">
        <v>316</v>
      </c>
      <c r="F60" s="67" t="s">
        <v>13</v>
      </c>
      <c r="G60" s="106" t="s">
        <v>14</v>
      </c>
      <c r="H60" s="110">
        <v>42971</v>
      </c>
      <c r="I60" s="93">
        <f t="shared" ref="I60" si="8">IF(H60=0,0,(NETWORKDAYS(D60,H60)-1))</f>
        <v>0</v>
      </c>
      <c r="J60" s="58" t="s">
        <v>15</v>
      </c>
      <c r="K60" s="108" t="s">
        <v>13</v>
      </c>
      <c r="L60" s="67" t="s">
        <v>495</v>
      </c>
    </row>
    <row r="61" spans="1:12" s="66" customFormat="1" ht="29.25" customHeight="1" x14ac:dyDescent="0.2">
      <c r="A61" s="58" t="s">
        <v>170</v>
      </c>
      <c r="B61" s="58" t="s">
        <v>229</v>
      </c>
      <c r="C61" s="58" t="s">
        <v>56</v>
      </c>
      <c r="D61" s="109">
        <v>42985</v>
      </c>
      <c r="E61" s="58" t="s">
        <v>317</v>
      </c>
      <c r="F61" s="67" t="s">
        <v>13</v>
      </c>
      <c r="G61" s="106" t="s">
        <v>14</v>
      </c>
      <c r="H61" s="110">
        <v>42985</v>
      </c>
      <c r="I61" s="93">
        <f t="shared" ref="I61" si="9">IF(H61=0,0,(NETWORKDAYS(D61,H61)-1))</f>
        <v>0</v>
      </c>
      <c r="J61" s="58" t="s">
        <v>15</v>
      </c>
      <c r="K61" s="108" t="s">
        <v>13</v>
      </c>
      <c r="L61" s="67" t="s">
        <v>495</v>
      </c>
    </row>
    <row r="62" spans="1:12" s="66" customFormat="1" ht="33" customHeight="1" x14ac:dyDescent="0.2">
      <c r="A62" s="58" t="s">
        <v>170</v>
      </c>
      <c r="B62" s="58" t="s">
        <v>230</v>
      </c>
      <c r="C62" s="58" t="s">
        <v>56</v>
      </c>
      <c r="D62" s="109">
        <v>42996</v>
      </c>
      <c r="E62" s="58" t="s">
        <v>318</v>
      </c>
      <c r="F62" s="67" t="s">
        <v>13</v>
      </c>
      <c r="G62" s="106" t="s">
        <v>14</v>
      </c>
      <c r="H62" s="110">
        <v>42996</v>
      </c>
      <c r="I62" s="93">
        <f t="shared" si="1"/>
        <v>0</v>
      </c>
      <c r="J62" s="58" t="s">
        <v>15</v>
      </c>
      <c r="K62" s="108" t="s">
        <v>13</v>
      </c>
      <c r="L62" s="67" t="s">
        <v>495</v>
      </c>
    </row>
    <row r="63" spans="1:12" s="66" customFormat="1" ht="50.25" customHeight="1" x14ac:dyDescent="0.2">
      <c r="A63" s="59" t="s">
        <v>170</v>
      </c>
      <c r="B63" s="59" t="s">
        <v>231</v>
      </c>
      <c r="C63" s="58" t="s">
        <v>56</v>
      </c>
      <c r="D63" s="112">
        <v>42996</v>
      </c>
      <c r="E63" s="58" t="s">
        <v>319</v>
      </c>
      <c r="F63" s="67" t="s">
        <v>13</v>
      </c>
      <c r="G63" s="106" t="s">
        <v>14</v>
      </c>
      <c r="H63" s="113">
        <v>42996</v>
      </c>
      <c r="I63" s="93">
        <f t="shared" si="1"/>
        <v>0</v>
      </c>
      <c r="J63" s="58" t="s">
        <v>15</v>
      </c>
      <c r="K63" s="108" t="s">
        <v>13</v>
      </c>
      <c r="L63" s="67" t="s">
        <v>495</v>
      </c>
    </row>
    <row r="64" spans="1:12" s="66" customFormat="1" ht="60.75" customHeight="1" x14ac:dyDescent="0.2">
      <c r="A64" s="59" t="s">
        <v>170</v>
      </c>
      <c r="B64" s="59" t="s">
        <v>232</v>
      </c>
      <c r="C64" s="58" t="s">
        <v>56</v>
      </c>
      <c r="D64" s="112">
        <v>43003</v>
      </c>
      <c r="E64" s="58" t="s">
        <v>320</v>
      </c>
      <c r="F64" s="67" t="s">
        <v>13</v>
      </c>
      <c r="G64" s="106" t="s">
        <v>14</v>
      </c>
      <c r="H64" s="113">
        <v>43003</v>
      </c>
      <c r="I64" s="93">
        <f t="shared" ref="I64:I65" si="10">IF(H64=0,0,(NETWORKDAYS(D64,H64)-1))</f>
        <v>0</v>
      </c>
      <c r="J64" s="58" t="s">
        <v>15</v>
      </c>
      <c r="K64" s="108" t="s">
        <v>13</v>
      </c>
      <c r="L64" s="67" t="s">
        <v>495</v>
      </c>
    </row>
    <row r="65" spans="1:12" s="66" customFormat="1" ht="33" customHeight="1" x14ac:dyDescent="0.2">
      <c r="A65" s="59" t="s">
        <v>170</v>
      </c>
      <c r="B65" s="59" t="s">
        <v>233</v>
      </c>
      <c r="C65" s="58" t="s">
        <v>56</v>
      </c>
      <c r="D65" s="112">
        <v>43006</v>
      </c>
      <c r="E65" s="58" t="s">
        <v>321</v>
      </c>
      <c r="F65" s="67" t="s">
        <v>13</v>
      </c>
      <c r="G65" s="106" t="s">
        <v>14</v>
      </c>
      <c r="H65" s="113">
        <v>43006</v>
      </c>
      <c r="I65" s="93">
        <f t="shared" si="10"/>
        <v>0</v>
      </c>
      <c r="J65" s="58" t="s">
        <v>15</v>
      </c>
      <c r="K65" s="108" t="s">
        <v>13</v>
      </c>
      <c r="L65" s="67" t="s">
        <v>495</v>
      </c>
    </row>
    <row r="66" spans="1:12" s="66" customFormat="1" ht="30" customHeight="1" x14ac:dyDescent="0.2">
      <c r="A66" s="59" t="s">
        <v>171</v>
      </c>
      <c r="B66" s="59" t="s">
        <v>234</v>
      </c>
      <c r="C66" s="58" t="s">
        <v>56</v>
      </c>
      <c r="D66" s="112">
        <v>43014</v>
      </c>
      <c r="E66" s="58" t="s">
        <v>322</v>
      </c>
      <c r="F66" s="67" t="s">
        <v>13</v>
      </c>
      <c r="G66" s="106" t="s">
        <v>14</v>
      </c>
      <c r="H66" s="113">
        <v>43014</v>
      </c>
      <c r="I66" s="93">
        <f t="shared" si="1"/>
        <v>0</v>
      </c>
      <c r="J66" s="58" t="s">
        <v>15</v>
      </c>
      <c r="K66" s="108" t="s">
        <v>13</v>
      </c>
      <c r="L66" s="67" t="s">
        <v>495</v>
      </c>
    </row>
    <row r="67" spans="1:12" s="66" customFormat="1" ht="63" customHeight="1" x14ac:dyDescent="0.2">
      <c r="A67" s="59" t="s">
        <v>171</v>
      </c>
      <c r="B67" s="59"/>
      <c r="C67" s="58" t="s">
        <v>56</v>
      </c>
      <c r="D67" s="112">
        <v>43017</v>
      </c>
      <c r="E67" s="58" t="s">
        <v>323</v>
      </c>
      <c r="F67" s="67" t="s">
        <v>13</v>
      </c>
      <c r="G67" s="106" t="s">
        <v>14</v>
      </c>
      <c r="H67" s="113">
        <v>43018</v>
      </c>
      <c r="I67" s="93">
        <f t="shared" si="1"/>
        <v>1</v>
      </c>
      <c r="J67" s="58" t="s">
        <v>15</v>
      </c>
      <c r="K67" s="108" t="s">
        <v>13</v>
      </c>
      <c r="L67" s="67" t="s">
        <v>495</v>
      </c>
    </row>
    <row r="68" spans="1:12" s="66" customFormat="1" ht="65.25" customHeight="1" x14ac:dyDescent="0.2">
      <c r="A68" s="59" t="s">
        <v>171</v>
      </c>
      <c r="B68" s="59"/>
      <c r="C68" s="58" t="s">
        <v>56</v>
      </c>
      <c r="D68" s="112">
        <v>43021</v>
      </c>
      <c r="E68" s="58" t="s">
        <v>323</v>
      </c>
      <c r="F68" s="67" t="s">
        <v>13</v>
      </c>
      <c r="G68" s="106" t="s">
        <v>14</v>
      </c>
      <c r="H68" s="113">
        <v>43027</v>
      </c>
      <c r="I68" s="93">
        <f t="shared" si="1"/>
        <v>4</v>
      </c>
      <c r="J68" s="58" t="s">
        <v>15</v>
      </c>
      <c r="K68" s="108" t="s">
        <v>13</v>
      </c>
      <c r="L68" s="67" t="s">
        <v>495</v>
      </c>
    </row>
    <row r="69" spans="1:12" s="66" customFormat="1" ht="53.25" customHeight="1" x14ac:dyDescent="0.2">
      <c r="A69" s="59" t="s">
        <v>171</v>
      </c>
      <c r="B69" s="59" t="s">
        <v>235</v>
      </c>
      <c r="C69" s="58" t="s">
        <v>56</v>
      </c>
      <c r="D69" s="112">
        <v>43027</v>
      </c>
      <c r="E69" s="58" t="s">
        <v>324</v>
      </c>
      <c r="F69" s="67" t="s">
        <v>13</v>
      </c>
      <c r="G69" s="106" t="s">
        <v>14</v>
      </c>
      <c r="H69" s="113">
        <v>43027</v>
      </c>
      <c r="I69" s="93">
        <f t="shared" si="1"/>
        <v>0</v>
      </c>
      <c r="J69" s="58" t="s">
        <v>15</v>
      </c>
      <c r="K69" s="108" t="s">
        <v>13</v>
      </c>
      <c r="L69" s="67" t="s">
        <v>495</v>
      </c>
    </row>
    <row r="70" spans="1:12" s="66" customFormat="1" ht="31.5" customHeight="1" x14ac:dyDescent="0.2">
      <c r="A70" s="59" t="s">
        <v>171</v>
      </c>
      <c r="B70" s="59" t="s">
        <v>236</v>
      </c>
      <c r="C70" s="58" t="s">
        <v>56</v>
      </c>
      <c r="D70" s="112">
        <v>43027</v>
      </c>
      <c r="E70" s="58" t="s">
        <v>325</v>
      </c>
      <c r="F70" s="67" t="s">
        <v>13</v>
      </c>
      <c r="G70" s="106" t="s">
        <v>14</v>
      </c>
      <c r="H70" s="113">
        <v>43027</v>
      </c>
      <c r="I70" s="93">
        <f t="shared" ref="I70:I113" si="11">IF(H70=0,0,(NETWORKDAYS(D70,H70)-1))</f>
        <v>0</v>
      </c>
      <c r="J70" s="58" t="s">
        <v>15</v>
      </c>
      <c r="K70" s="108" t="s">
        <v>13</v>
      </c>
      <c r="L70" s="67" t="s">
        <v>495</v>
      </c>
    </row>
    <row r="71" spans="1:12" s="66" customFormat="1" ht="48.75" customHeight="1" x14ac:dyDescent="0.2">
      <c r="A71" s="59" t="s">
        <v>171</v>
      </c>
      <c r="B71" s="59" t="s">
        <v>237</v>
      </c>
      <c r="C71" s="59" t="s">
        <v>56</v>
      </c>
      <c r="D71" s="112">
        <v>43028</v>
      </c>
      <c r="E71" s="58" t="s">
        <v>326</v>
      </c>
      <c r="F71" s="117" t="s">
        <v>13</v>
      </c>
      <c r="G71" s="118" t="s">
        <v>14</v>
      </c>
      <c r="H71" s="113">
        <v>43028</v>
      </c>
      <c r="I71" s="59">
        <f t="shared" si="11"/>
        <v>0</v>
      </c>
      <c r="J71" s="59" t="s">
        <v>15</v>
      </c>
      <c r="K71" s="119" t="s">
        <v>13</v>
      </c>
      <c r="L71" s="67" t="s">
        <v>495</v>
      </c>
    </row>
    <row r="72" spans="1:12" s="66" customFormat="1" ht="37.5" customHeight="1" x14ac:dyDescent="0.2">
      <c r="A72" s="59" t="s">
        <v>171</v>
      </c>
      <c r="B72" s="59" t="s">
        <v>238</v>
      </c>
      <c r="C72" s="59" t="s">
        <v>56</v>
      </c>
      <c r="D72" s="112">
        <v>43042</v>
      </c>
      <c r="E72" s="58" t="s">
        <v>327</v>
      </c>
      <c r="F72" s="117" t="s">
        <v>13</v>
      </c>
      <c r="G72" s="118" t="s">
        <v>14</v>
      </c>
      <c r="H72" s="113">
        <v>43042</v>
      </c>
      <c r="I72" s="59">
        <f t="shared" si="11"/>
        <v>0</v>
      </c>
      <c r="J72" s="59" t="s">
        <v>15</v>
      </c>
      <c r="K72" s="119" t="s">
        <v>13</v>
      </c>
      <c r="L72" s="67" t="s">
        <v>495</v>
      </c>
    </row>
    <row r="73" spans="1:12" s="66" customFormat="1" ht="32.25" customHeight="1" x14ac:dyDescent="0.2">
      <c r="A73" s="59" t="s">
        <v>171</v>
      </c>
      <c r="B73" s="59" t="s">
        <v>239</v>
      </c>
      <c r="C73" s="59" t="s">
        <v>56</v>
      </c>
      <c r="D73" s="112">
        <v>43046</v>
      </c>
      <c r="E73" s="58" t="s">
        <v>328</v>
      </c>
      <c r="F73" s="117" t="s">
        <v>13</v>
      </c>
      <c r="G73" s="118" t="s">
        <v>14</v>
      </c>
      <c r="H73" s="113">
        <v>43046</v>
      </c>
      <c r="I73" s="59">
        <f t="shared" si="11"/>
        <v>0</v>
      </c>
      <c r="J73" s="59" t="s">
        <v>15</v>
      </c>
      <c r="K73" s="119" t="s">
        <v>13</v>
      </c>
      <c r="L73" s="67" t="s">
        <v>495</v>
      </c>
    </row>
    <row r="74" spans="1:12" s="66" customFormat="1" ht="32.25" customHeight="1" x14ac:dyDescent="0.2">
      <c r="A74" s="59" t="s">
        <v>171</v>
      </c>
      <c r="B74" s="59" t="s">
        <v>240</v>
      </c>
      <c r="C74" s="59" t="s">
        <v>56</v>
      </c>
      <c r="D74" s="112">
        <v>43046</v>
      </c>
      <c r="E74" s="58" t="s">
        <v>329</v>
      </c>
      <c r="F74" s="117" t="s">
        <v>13</v>
      </c>
      <c r="G74" s="118" t="s">
        <v>14</v>
      </c>
      <c r="H74" s="113">
        <v>43046</v>
      </c>
      <c r="I74" s="59">
        <f t="shared" si="11"/>
        <v>0</v>
      </c>
      <c r="J74" s="59" t="s">
        <v>15</v>
      </c>
      <c r="K74" s="119" t="s">
        <v>13</v>
      </c>
      <c r="L74" s="67" t="s">
        <v>495</v>
      </c>
    </row>
    <row r="75" spans="1:12" s="66" customFormat="1" ht="24" customHeight="1" x14ac:dyDescent="0.2">
      <c r="A75" s="59" t="s">
        <v>171</v>
      </c>
      <c r="B75" s="59" t="s">
        <v>241</v>
      </c>
      <c r="C75" s="59" t="s">
        <v>56</v>
      </c>
      <c r="D75" s="112">
        <v>43047</v>
      </c>
      <c r="E75" s="58" t="s">
        <v>330</v>
      </c>
      <c r="F75" s="117" t="s">
        <v>13</v>
      </c>
      <c r="G75" s="118" t="s">
        <v>14</v>
      </c>
      <c r="H75" s="113">
        <v>43047</v>
      </c>
      <c r="I75" s="59">
        <f t="shared" si="11"/>
        <v>0</v>
      </c>
      <c r="J75" s="59" t="s">
        <v>15</v>
      </c>
      <c r="K75" s="119" t="s">
        <v>13</v>
      </c>
      <c r="L75" s="67" t="s">
        <v>495</v>
      </c>
    </row>
    <row r="76" spans="1:12" s="66" customFormat="1" ht="48.75" customHeight="1" x14ac:dyDescent="0.2">
      <c r="A76" s="59" t="s">
        <v>171</v>
      </c>
      <c r="B76" s="59" t="s">
        <v>242</v>
      </c>
      <c r="C76" s="59" t="s">
        <v>56</v>
      </c>
      <c r="D76" s="112">
        <v>43052</v>
      </c>
      <c r="E76" s="58" t="s">
        <v>331</v>
      </c>
      <c r="F76" s="117" t="s">
        <v>13</v>
      </c>
      <c r="G76" s="118" t="s">
        <v>14</v>
      </c>
      <c r="H76" s="113">
        <v>43052</v>
      </c>
      <c r="I76" s="59">
        <f t="shared" si="11"/>
        <v>0</v>
      </c>
      <c r="J76" s="59" t="s">
        <v>15</v>
      </c>
      <c r="K76" s="119" t="s">
        <v>13</v>
      </c>
      <c r="L76" s="67" t="s">
        <v>495</v>
      </c>
    </row>
    <row r="77" spans="1:12" s="66" customFormat="1" ht="15.75" customHeight="1" x14ac:dyDescent="0.2">
      <c r="A77" s="59" t="s">
        <v>171</v>
      </c>
      <c r="B77" s="59" t="s">
        <v>243</v>
      </c>
      <c r="C77" s="59" t="s">
        <v>56</v>
      </c>
      <c r="D77" s="112">
        <v>43053</v>
      </c>
      <c r="E77" s="58" t="s">
        <v>332</v>
      </c>
      <c r="F77" s="117" t="s">
        <v>13</v>
      </c>
      <c r="G77" s="118" t="s">
        <v>14</v>
      </c>
      <c r="H77" s="113">
        <v>43053</v>
      </c>
      <c r="I77" s="59">
        <f t="shared" si="11"/>
        <v>0</v>
      </c>
      <c r="J77" s="59" t="s">
        <v>15</v>
      </c>
      <c r="K77" s="119" t="s">
        <v>13</v>
      </c>
      <c r="L77" s="67" t="s">
        <v>495</v>
      </c>
    </row>
    <row r="78" spans="1:12" s="66" customFormat="1" ht="78" customHeight="1" x14ac:dyDescent="0.2">
      <c r="A78" s="59" t="s">
        <v>171</v>
      </c>
      <c r="B78" s="59" t="s">
        <v>244</v>
      </c>
      <c r="C78" s="59" t="s">
        <v>56</v>
      </c>
      <c r="D78" s="112">
        <v>43059</v>
      </c>
      <c r="E78" s="58" t="s">
        <v>333</v>
      </c>
      <c r="F78" s="117" t="s">
        <v>13</v>
      </c>
      <c r="G78" s="118" t="s">
        <v>14</v>
      </c>
      <c r="H78" s="113">
        <v>43059</v>
      </c>
      <c r="I78" s="59">
        <f t="shared" si="11"/>
        <v>0</v>
      </c>
      <c r="J78" s="59" t="s">
        <v>15</v>
      </c>
      <c r="K78" s="119" t="s">
        <v>13</v>
      </c>
      <c r="L78" s="67" t="s">
        <v>495</v>
      </c>
    </row>
    <row r="79" spans="1:12" s="66" customFormat="1" ht="33" customHeight="1" x14ac:dyDescent="0.2">
      <c r="A79" s="59" t="s">
        <v>171</v>
      </c>
      <c r="B79" s="59"/>
      <c r="C79" s="59" t="s">
        <v>56</v>
      </c>
      <c r="D79" s="113">
        <v>43082</v>
      </c>
      <c r="E79" s="58" t="s">
        <v>334</v>
      </c>
      <c r="F79" s="117" t="s">
        <v>13</v>
      </c>
      <c r="G79" s="118" t="s">
        <v>14</v>
      </c>
      <c r="H79" s="113">
        <v>43082</v>
      </c>
      <c r="I79" s="59">
        <f t="shared" si="11"/>
        <v>0</v>
      </c>
      <c r="J79" s="59" t="s">
        <v>15</v>
      </c>
      <c r="K79" s="119" t="s">
        <v>13</v>
      </c>
      <c r="L79" s="67" t="s">
        <v>495</v>
      </c>
    </row>
    <row r="80" spans="1:12" s="66" customFormat="1" ht="60" customHeight="1" x14ac:dyDescent="0.2">
      <c r="A80" s="68" t="s">
        <v>172</v>
      </c>
      <c r="B80" s="69" t="s">
        <v>245</v>
      </c>
      <c r="C80" s="59" t="s">
        <v>56</v>
      </c>
      <c r="D80" s="120">
        <v>43104</v>
      </c>
      <c r="E80" s="69" t="s">
        <v>335</v>
      </c>
      <c r="F80" s="117" t="s">
        <v>13</v>
      </c>
      <c r="G80" s="118" t="s">
        <v>14</v>
      </c>
      <c r="H80" s="121">
        <v>43104</v>
      </c>
      <c r="I80" s="59">
        <f t="shared" si="11"/>
        <v>0</v>
      </c>
      <c r="J80" s="59" t="s">
        <v>15</v>
      </c>
      <c r="K80" s="119" t="s">
        <v>13</v>
      </c>
      <c r="L80" s="67" t="s">
        <v>495</v>
      </c>
    </row>
    <row r="81" spans="1:12" s="66" customFormat="1" ht="39" customHeight="1" x14ac:dyDescent="0.2">
      <c r="A81" s="68" t="s">
        <v>172</v>
      </c>
      <c r="B81" s="69" t="s">
        <v>246</v>
      </c>
      <c r="C81" s="59" t="s">
        <v>56</v>
      </c>
      <c r="D81" s="120">
        <v>43111</v>
      </c>
      <c r="E81" s="69" t="s">
        <v>336</v>
      </c>
      <c r="F81" s="117" t="s">
        <v>13</v>
      </c>
      <c r="G81" s="118" t="s">
        <v>14</v>
      </c>
      <c r="H81" s="121">
        <v>43112</v>
      </c>
      <c r="I81" s="59">
        <f t="shared" si="11"/>
        <v>1</v>
      </c>
      <c r="J81" s="59" t="s">
        <v>15</v>
      </c>
      <c r="K81" s="119" t="s">
        <v>13</v>
      </c>
      <c r="L81" s="67" t="s">
        <v>495</v>
      </c>
    </row>
    <row r="82" spans="1:12" s="66" customFormat="1" ht="34.5" customHeight="1" x14ac:dyDescent="0.2">
      <c r="A82" s="68" t="s">
        <v>172</v>
      </c>
      <c r="B82" s="69" t="s">
        <v>247</v>
      </c>
      <c r="C82" s="59" t="s">
        <v>56</v>
      </c>
      <c r="D82" s="120">
        <v>43112</v>
      </c>
      <c r="E82" s="69" t="s">
        <v>337</v>
      </c>
      <c r="F82" s="117" t="s">
        <v>13</v>
      </c>
      <c r="G82" s="118" t="s">
        <v>14</v>
      </c>
      <c r="H82" s="121">
        <v>43115</v>
      </c>
      <c r="I82" s="59">
        <f t="shared" si="11"/>
        <v>1</v>
      </c>
      <c r="J82" s="59" t="s">
        <v>15</v>
      </c>
      <c r="K82" s="119" t="s">
        <v>13</v>
      </c>
      <c r="L82" s="67" t="s">
        <v>495</v>
      </c>
    </row>
    <row r="83" spans="1:12" s="66" customFormat="1" ht="50.25" customHeight="1" x14ac:dyDescent="0.2">
      <c r="A83" s="68" t="s">
        <v>172</v>
      </c>
      <c r="B83" s="69" t="s">
        <v>248</v>
      </c>
      <c r="C83" s="59" t="s">
        <v>56</v>
      </c>
      <c r="D83" s="120">
        <v>43115</v>
      </c>
      <c r="E83" s="69" t="s">
        <v>338</v>
      </c>
      <c r="F83" s="117" t="s">
        <v>13</v>
      </c>
      <c r="G83" s="118" t="s">
        <v>14</v>
      </c>
      <c r="H83" s="121">
        <v>43117</v>
      </c>
      <c r="I83" s="59">
        <f t="shared" si="11"/>
        <v>2</v>
      </c>
      <c r="J83" s="59" t="s">
        <v>15</v>
      </c>
      <c r="K83" s="119" t="s">
        <v>13</v>
      </c>
      <c r="L83" s="67" t="s">
        <v>495</v>
      </c>
    </row>
    <row r="84" spans="1:12" s="66" customFormat="1" ht="39" customHeight="1" x14ac:dyDescent="0.2">
      <c r="A84" s="68" t="s">
        <v>172</v>
      </c>
      <c r="B84" s="69" t="s">
        <v>249</v>
      </c>
      <c r="C84" s="59" t="s">
        <v>56</v>
      </c>
      <c r="D84" s="120">
        <v>43117</v>
      </c>
      <c r="E84" s="69" t="s">
        <v>339</v>
      </c>
      <c r="F84" s="117" t="s">
        <v>13</v>
      </c>
      <c r="G84" s="118" t="s">
        <v>14</v>
      </c>
      <c r="H84" s="121">
        <v>43117</v>
      </c>
      <c r="I84" s="59">
        <f t="shared" si="11"/>
        <v>0</v>
      </c>
      <c r="J84" s="59" t="s">
        <v>15</v>
      </c>
      <c r="K84" s="119" t="s">
        <v>13</v>
      </c>
      <c r="L84" s="67" t="s">
        <v>495</v>
      </c>
    </row>
    <row r="85" spans="1:12" s="66" customFormat="1" ht="31.5" customHeight="1" x14ac:dyDescent="0.2">
      <c r="A85" s="68" t="s">
        <v>172</v>
      </c>
      <c r="B85" s="69" t="s">
        <v>250</v>
      </c>
      <c r="C85" s="59" t="s">
        <v>56</v>
      </c>
      <c r="D85" s="120">
        <v>43119</v>
      </c>
      <c r="E85" s="69" t="s">
        <v>340</v>
      </c>
      <c r="F85" s="117" t="s">
        <v>13</v>
      </c>
      <c r="G85" s="118" t="s">
        <v>14</v>
      </c>
      <c r="H85" s="121">
        <v>43122</v>
      </c>
      <c r="I85" s="59">
        <f t="shared" si="11"/>
        <v>1</v>
      </c>
      <c r="J85" s="59" t="s">
        <v>15</v>
      </c>
      <c r="K85" s="119" t="s">
        <v>13</v>
      </c>
      <c r="L85" s="67" t="s">
        <v>495</v>
      </c>
    </row>
    <row r="86" spans="1:12" s="66" customFormat="1" ht="35.25" customHeight="1" x14ac:dyDescent="0.2">
      <c r="A86" s="68" t="s">
        <v>172</v>
      </c>
      <c r="B86" s="69" t="s">
        <v>251</v>
      </c>
      <c r="C86" s="59" t="s">
        <v>56</v>
      </c>
      <c r="D86" s="120">
        <v>43130</v>
      </c>
      <c r="E86" s="69" t="s">
        <v>341</v>
      </c>
      <c r="F86" s="117" t="s">
        <v>13</v>
      </c>
      <c r="G86" s="118" t="s">
        <v>14</v>
      </c>
      <c r="H86" s="121">
        <v>43130</v>
      </c>
      <c r="I86" s="59">
        <f t="shared" si="11"/>
        <v>0</v>
      </c>
      <c r="J86" s="59" t="s">
        <v>15</v>
      </c>
      <c r="K86" s="119" t="s">
        <v>13</v>
      </c>
      <c r="L86" s="67" t="s">
        <v>495</v>
      </c>
    </row>
    <row r="87" spans="1:12" s="66" customFormat="1" ht="24" customHeight="1" x14ac:dyDescent="0.2">
      <c r="A87" s="68" t="s">
        <v>172</v>
      </c>
      <c r="B87" s="70">
        <v>475</v>
      </c>
      <c r="C87" s="59" t="s">
        <v>56</v>
      </c>
      <c r="D87" s="122">
        <v>43143</v>
      </c>
      <c r="E87" s="70" t="s">
        <v>342</v>
      </c>
      <c r="F87" s="117" t="s">
        <v>13</v>
      </c>
      <c r="G87" s="118" t="s">
        <v>14</v>
      </c>
      <c r="H87" s="121">
        <v>43143</v>
      </c>
      <c r="I87" s="59">
        <f t="shared" si="11"/>
        <v>0</v>
      </c>
      <c r="J87" s="59" t="s">
        <v>15</v>
      </c>
      <c r="K87" s="119" t="s">
        <v>13</v>
      </c>
      <c r="L87" s="67" t="s">
        <v>495</v>
      </c>
    </row>
    <row r="88" spans="1:12" s="66" customFormat="1" ht="31.5" customHeight="1" x14ac:dyDescent="0.2">
      <c r="A88" s="68" t="s">
        <v>172</v>
      </c>
      <c r="B88" s="70">
        <v>484</v>
      </c>
      <c r="C88" s="59" t="s">
        <v>56</v>
      </c>
      <c r="D88" s="122">
        <v>43143</v>
      </c>
      <c r="E88" s="70" t="s">
        <v>343</v>
      </c>
      <c r="F88" s="117" t="s">
        <v>13</v>
      </c>
      <c r="G88" s="118" t="s">
        <v>14</v>
      </c>
      <c r="H88" s="121">
        <v>43143</v>
      </c>
      <c r="I88" s="59">
        <f t="shared" si="11"/>
        <v>0</v>
      </c>
      <c r="J88" s="59" t="s">
        <v>15</v>
      </c>
      <c r="K88" s="119" t="s">
        <v>13</v>
      </c>
      <c r="L88" s="67" t="s">
        <v>495</v>
      </c>
    </row>
    <row r="89" spans="1:12" s="66" customFormat="1" ht="24" customHeight="1" x14ac:dyDescent="0.2">
      <c r="A89" s="68" t="s">
        <v>172</v>
      </c>
      <c r="B89" s="70">
        <v>528</v>
      </c>
      <c r="C89" s="59" t="s">
        <v>56</v>
      </c>
      <c r="D89" s="122">
        <v>43145</v>
      </c>
      <c r="E89" s="70" t="s">
        <v>344</v>
      </c>
      <c r="F89" s="117" t="s">
        <v>13</v>
      </c>
      <c r="G89" s="118" t="s">
        <v>14</v>
      </c>
      <c r="H89" s="121">
        <v>43146</v>
      </c>
      <c r="I89" s="59">
        <f t="shared" si="11"/>
        <v>1</v>
      </c>
      <c r="J89" s="59" t="s">
        <v>15</v>
      </c>
      <c r="K89" s="119" t="s">
        <v>13</v>
      </c>
      <c r="L89" s="67" t="s">
        <v>495</v>
      </c>
    </row>
    <row r="90" spans="1:12" s="66" customFormat="1" ht="47.25" customHeight="1" x14ac:dyDescent="0.2">
      <c r="A90" s="68" t="s">
        <v>172</v>
      </c>
      <c r="B90" s="123">
        <v>548</v>
      </c>
      <c r="C90" s="59" t="s">
        <v>56</v>
      </c>
      <c r="D90" s="124">
        <v>43150</v>
      </c>
      <c r="E90" s="58" t="s">
        <v>345</v>
      </c>
      <c r="F90" s="117" t="s">
        <v>13</v>
      </c>
      <c r="G90" s="118" t="s">
        <v>14</v>
      </c>
      <c r="H90" s="124">
        <v>43151</v>
      </c>
      <c r="I90" s="59">
        <f t="shared" si="11"/>
        <v>1</v>
      </c>
      <c r="J90" s="59" t="s">
        <v>15</v>
      </c>
      <c r="K90" s="119" t="s">
        <v>13</v>
      </c>
      <c r="L90" s="67" t="s">
        <v>495</v>
      </c>
    </row>
    <row r="91" spans="1:12" s="66" customFormat="1" ht="48" customHeight="1" x14ac:dyDescent="0.2">
      <c r="A91" s="68" t="s">
        <v>172</v>
      </c>
      <c r="B91" s="70">
        <v>548</v>
      </c>
      <c r="C91" s="59" t="s">
        <v>56</v>
      </c>
      <c r="D91" s="122">
        <v>43150</v>
      </c>
      <c r="E91" s="70" t="s">
        <v>346</v>
      </c>
      <c r="F91" s="117" t="s">
        <v>13</v>
      </c>
      <c r="G91" s="118" t="s">
        <v>14</v>
      </c>
      <c r="H91" s="121">
        <v>43151</v>
      </c>
      <c r="I91" s="59">
        <f t="shared" si="11"/>
        <v>1</v>
      </c>
      <c r="J91" s="59" t="s">
        <v>15</v>
      </c>
      <c r="K91" s="119" t="s">
        <v>13</v>
      </c>
      <c r="L91" s="67" t="s">
        <v>495</v>
      </c>
    </row>
    <row r="92" spans="1:12" s="66" customFormat="1" ht="34.5" customHeight="1" x14ac:dyDescent="0.2">
      <c r="A92" s="68" t="s">
        <v>172</v>
      </c>
      <c r="B92" s="70">
        <v>595</v>
      </c>
      <c r="C92" s="59" t="s">
        <v>56</v>
      </c>
      <c r="D92" s="122">
        <v>43152</v>
      </c>
      <c r="E92" s="70" t="s">
        <v>347</v>
      </c>
      <c r="F92" s="117" t="s">
        <v>13</v>
      </c>
      <c r="G92" s="118" t="s">
        <v>14</v>
      </c>
      <c r="H92" s="121">
        <v>43153</v>
      </c>
      <c r="I92" s="59">
        <f t="shared" si="11"/>
        <v>1</v>
      </c>
      <c r="J92" s="59" t="s">
        <v>15</v>
      </c>
      <c r="K92" s="119" t="s">
        <v>13</v>
      </c>
      <c r="L92" s="67" t="s">
        <v>495</v>
      </c>
    </row>
    <row r="93" spans="1:12" s="66" customFormat="1" ht="34.5" customHeight="1" x14ac:dyDescent="0.2">
      <c r="A93" s="68" t="s">
        <v>172</v>
      </c>
      <c r="B93" s="70">
        <v>598</v>
      </c>
      <c r="C93" s="59" t="s">
        <v>56</v>
      </c>
      <c r="D93" s="122">
        <v>43153</v>
      </c>
      <c r="E93" s="70" t="s">
        <v>348</v>
      </c>
      <c r="F93" s="117" t="s">
        <v>13</v>
      </c>
      <c r="G93" s="118" t="s">
        <v>14</v>
      </c>
      <c r="H93" s="121">
        <v>43153</v>
      </c>
      <c r="I93" s="59">
        <f t="shared" si="11"/>
        <v>0</v>
      </c>
      <c r="J93" s="59" t="s">
        <v>15</v>
      </c>
      <c r="K93" s="119" t="s">
        <v>13</v>
      </c>
      <c r="L93" s="67" t="s">
        <v>495</v>
      </c>
    </row>
    <row r="94" spans="1:12" s="66" customFormat="1" ht="33" customHeight="1" x14ac:dyDescent="0.2">
      <c r="A94" s="68" t="s">
        <v>172</v>
      </c>
      <c r="B94" s="125" t="s">
        <v>252</v>
      </c>
      <c r="C94" s="59" t="s">
        <v>56</v>
      </c>
      <c r="D94" s="126">
        <v>43158</v>
      </c>
      <c r="E94" s="58" t="s">
        <v>349</v>
      </c>
      <c r="F94" s="117" t="s">
        <v>13</v>
      </c>
      <c r="G94" s="118" t="s">
        <v>14</v>
      </c>
      <c r="H94" s="126">
        <v>43158</v>
      </c>
      <c r="I94" s="59">
        <f t="shared" si="11"/>
        <v>0</v>
      </c>
      <c r="J94" s="59" t="s">
        <v>15</v>
      </c>
      <c r="K94" s="119" t="s">
        <v>13</v>
      </c>
      <c r="L94" s="67" t="s">
        <v>495</v>
      </c>
    </row>
    <row r="95" spans="1:12" s="66" customFormat="1" ht="59.25" customHeight="1" x14ac:dyDescent="0.2">
      <c r="A95" s="68" t="s">
        <v>172</v>
      </c>
      <c r="B95" s="127" t="s">
        <v>253</v>
      </c>
      <c r="C95" s="59" t="s">
        <v>56</v>
      </c>
      <c r="D95" s="124">
        <v>43159</v>
      </c>
      <c r="E95" s="67" t="s">
        <v>350</v>
      </c>
      <c r="F95" s="117" t="s">
        <v>13</v>
      </c>
      <c r="G95" s="118" t="s">
        <v>14</v>
      </c>
      <c r="H95" s="124">
        <v>43160</v>
      </c>
      <c r="I95" s="94">
        <f t="shared" si="11"/>
        <v>1</v>
      </c>
      <c r="J95" s="59" t="s">
        <v>15</v>
      </c>
      <c r="K95" s="119" t="s">
        <v>13</v>
      </c>
      <c r="L95" s="67" t="s">
        <v>495</v>
      </c>
    </row>
    <row r="96" spans="1:12" s="66" customFormat="1" ht="73.5" customHeight="1" x14ac:dyDescent="0.2">
      <c r="A96" s="68" t="s">
        <v>172</v>
      </c>
      <c r="B96" s="125"/>
      <c r="C96" s="59" t="s">
        <v>56</v>
      </c>
      <c r="D96" s="126">
        <v>43160</v>
      </c>
      <c r="E96" s="58" t="s">
        <v>351</v>
      </c>
      <c r="F96" s="117" t="s">
        <v>13</v>
      </c>
      <c r="G96" s="118" t="s">
        <v>14</v>
      </c>
      <c r="H96" s="126">
        <v>43160</v>
      </c>
      <c r="I96" s="94">
        <f t="shared" si="11"/>
        <v>0</v>
      </c>
      <c r="J96" s="59" t="s">
        <v>15</v>
      </c>
      <c r="K96" s="119" t="s">
        <v>13</v>
      </c>
      <c r="L96" s="67" t="s">
        <v>495</v>
      </c>
    </row>
    <row r="97" spans="1:12" s="66" customFormat="1" ht="18.75" customHeight="1" x14ac:dyDescent="0.2">
      <c r="A97" s="68" t="s">
        <v>172</v>
      </c>
      <c r="B97" s="70">
        <v>668</v>
      </c>
      <c r="C97" s="59" t="s">
        <v>56</v>
      </c>
      <c r="D97" s="122">
        <v>43160</v>
      </c>
      <c r="E97" s="70" t="s">
        <v>352</v>
      </c>
      <c r="F97" s="117" t="s">
        <v>13</v>
      </c>
      <c r="G97" s="118" t="s">
        <v>14</v>
      </c>
      <c r="H97" s="121">
        <v>43160</v>
      </c>
      <c r="I97" s="94">
        <f t="shared" si="11"/>
        <v>0</v>
      </c>
      <c r="J97" s="59" t="s">
        <v>15</v>
      </c>
      <c r="K97" s="119" t="s">
        <v>13</v>
      </c>
      <c r="L97" s="67" t="s">
        <v>495</v>
      </c>
    </row>
    <row r="98" spans="1:12" s="66" customFormat="1" ht="36" customHeight="1" x14ac:dyDescent="0.2">
      <c r="A98" s="68" t="s">
        <v>172</v>
      </c>
      <c r="B98" s="70">
        <v>676</v>
      </c>
      <c r="C98" s="59" t="s">
        <v>56</v>
      </c>
      <c r="D98" s="122">
        <v>43160</v>
      </c>
      <c r="E98" s="70" t="s">
        <v>353</v>
      </c>
      <c r="F98" s="117" t="s">
        <v>13</v>
      </c>
      <c r="G98" s="118" t="s">
        <v>14</v>
      </c>
      <c r="H98" s="121">
        <v>43160</v>
      </c>
      <c r="I98" s="94">
        <f t="shared" si="11"/>
        <v>0</v>
      </c>
      <c r="J98" s="59" t="s">
        <v>15</v>
      </c>
      <c r="K98" s="119" t="s">
        <v>13</v>
      </c>
      <c r="L98" s="67" t="s">
        <v>495</v>
      </c>
    </row>
    <row r="99" spans="1:12" s="66" customFormat="1" ht="15.75" customHeight="1" x14ac:dyDescent="0.2">
      <c r="A99" s="68" t="s">
        <v>172</v>
      </c>
      <c r="B99" s="70">
        <v>739</v>
      </c>
      <c r="C99" s="59" t="s">
        <v>56</v>
      </c>
      <c r="D99" s="122">
        <v>43165</v>
      </c>
      <c r="E99" s="70" t="s">
        <v>354</v>
      </c>
      <c r="F99" s="117" t="s">
        <v>13</v>
      </c>
      <c r="G99" s="118" t="s">
        <v>14</v>
      </c>
      <c r="H99" s="121">
        <v>43166</v>
      </c>
      <c r="I99" s="94">
        <f t="shared" si="11"/>
        <v>1</v>
      </c>
      <c r="J99" s="59" t="s">
        <v>15</v>
      </c>
      <c r="K99" s="119" t="s">
        <v>13</v>
      </c>
      <c r="L99" s="67" t="s">
        <v>495</v>
      </c>
    </row>
    <row r="100" spans="1:12" s="66" customFormat="1" ht="15.75" customHeight="1" x14ac:dyDescent="0.2">
      <c r="A100" s="68" t="s">
        <v>172</v>
      </c>
      <c r="B100" s="70">
        <v>942</v>
      </c>
      <c r="C100" s="59" t="s">
        <v>56</v>
      </c>
      <c r="D100" s="121">
        <v>43181</v>
      </c>
      <c r="E100" s="71" t="s">
        <v>355</v>
      </c>
      <c r="F100" s="117" t="s">
        <v>13</v>
      </c>
      <c r="G100" s="118" t="s">
        <v>14</v>
      </c>
      <c r="H100" s="121">
        <v>43181</v>
      </c>
      <c r="I100" s="94">
        <f t="shared" si="11"/>
        <v>0</v>
      </c>
      <c r="J100" s="59" t="s">
        <v>15</v>
      </c>
      <c r="K100" s="119" t="s">
        <v>13</v>
      </c>
      <c r="L100" s="67" t="s">
        <v>495</v>
      </c>
    </row>
    <row r="101" spans="1:12" s="66" customFormat="1" ht="34.5" customHeight="1" x14ac:dyDescent="0.2">
      <c r="A101" s="68" t="s">
        <v>172</v>
      </c>
      <c r="B101" s="70">
        <v>956</v>
      </c>
      <c r="C101" s="59" t="s">
        <v>56</v>
      </c>
      <c r="D101" s="121">
        <v>43182</v>
      </c>
      <c r="E101" s="71" t="s">
        <v>356</v>
      </c>
      <c r="F101" s="117" t="s">
        <v>13</v>
      </c>
      <c r="G101" s="118" t="s">
        <v>14</v>
      </c>
      <c r="H101" s="121">
        <v>43182</v>
      </c>
      <c r="I101" s="94">
        <f t="shared" si="11"/>
        <v>0</v>
      </c>
      <c r="J101" s="59" t="s">
        <v>15</v>
      </c>
      <c r="K101" s="119" t="s">
        <v>13</v>
      </c>
      <c r="L101" s="67" t="s">
        <v>495</v>
      </c>
    </row>
    <row r="102" spans="1:12" s="66" customFormat="1" ht="15.75" customHeight="1" x14ac:dyDescent="0.2">
      <c r="A102" s="68" t="s">
        <v>172</v>
      </c>
      <c r="B102" s="70">
        <v>980</v>
      </c>
      <c r="C102" s="61" t="s">
        <v>56</v>
      </c>
      <c r="D102" s="121">
        <v>43186</v>
      </c>
      <c r="E102" s="71" t="s">
        <v>357</v>
      </c>
      <c r="F102" s="117" t="s">
        <v>13</v>
      </c>
      <c r="G102" s="118" t="s">
        <v>14</v>
      </c>
      <c r="H102" s="121">
        <v>43186</v>
      </c>
      <c r="I102" s="95">
        <f t="shared" si="11"/>
        <v>0</v>
      </c>
      <c r="J102" s="59" t="s">
        <v>15</v>
      </c>
      <c r="K102" s="119" t="s">
        <v>13</v>
      </c>
      <c r="L102" s="67" t="s">
        <v>495</v>
      </c>
    </row>
    <row r="103" spans="1:12" s="66" customFormat="1" ht="61.5" customHeight="1" x14ac:dyDescent="0.2">
      <c r="A103" s="68" t="s">
        <v>172</v>
      </c>
      <c r="B103" s="125" t="s">
        <v>254</v>
      </c>
      <c r="C103" s="59" t="s">
        <v>56</v>
      </c>
      <c r="D103" s="126">
        <v>43187</v>
      </c>
      <c r="E103" s="58" t="s">
        <v>358</v>
      </c>
      <c r="F103" s="117" t="s">
        <v>13</v>
      </c>
      <c r="G103" s="118" t="s">
        <v>14</v>
      </c>
      <c r="H103" s="126">
        <v>43187</v>
      </c>
      <c r="I103" s="96">
        <f t="shared" si="11"/>
        <v>0</v>
      </c>
      <c r="J103" s="59" t="s">
        <v>15</v>
      </c>
      <c r="K103" s="119" t="s">
        <v>13</v>
      </c>
      <c r="L103" s="67" t="s">
        <v>495</v>
      </c>
    </row>
    <row r="104" spans="1:12" s="66" customFormat="1" ht="32.25" customHeight="1" x14ac:dyDescent="0.2">
      <c r="A104" s="59" t="s">
        <v>173</v>
      </c>
      <c r="B104" s="70">
        <v>1135</v>
      </c>
      <c r="C104" s="59" t="s">
        <v>56</v>
      </c>
      <c r="D104" s="121">
        <v>43201</v>
      </c>
      <c r="E104" s="71" t="s">
        <v>359</v>
      </c>
      <c r="F104" s="117" t="s">
        <v>13</v>
      </c>
      <c r="G104" s="118" t="s">
        <v>14</v>
      </c>
      <c r="H104" s="121">
        <v>43201</v>
      </c>
      <c r="I104" s="96">
        <f t="shared" si="11"/>
        <v>0</v>
      </c>
      <c r="J104" s="59" t="s">
        <v>15</v>
      </c>
      <c r="K104" s="119" t="s">
        <v>13</v>
      </c>
      <c r="L104" s="67" t="s">
        <v>495</v>
      </c>
    </row>
    <row r="105" spans="1:12" s="66" customFormat="1" ht="35.25" customHeight="1" x14ac:dyDescent="0.2">
      <c r="A105" s="59" t="s">
        <v>173</v>
      </c>
      <c r="B105" s="70">
        <v>1365</v>
      </c>
      <c r="C105" s="59" t="s">
        <v>56</v>
      </c>
      <c r="D105" s="121">
        <v>43220</v>
      </c>
      <c r="E105" s="71" t="s">
        <v>360</v>
      </c>
      <c r="F105" s="117" t="s">
        <v>13</v>
      </c>
      <c r="G105" s="118" t="s">
        <v>14</v>
      </c>
      <c r="H105" s="121">
        <v>43222</v>
      </c>
      <c r="I105" s="96">
        <f t="shared" si="11"/>
        <v>2</v>
      </c>
      <c r="J105" s="59" t="s">
        <v>15</v>
      </c>
      <c r="K105" s="119" t="s">
        <v>13</v>
      </c>
      <c r="L105" s="67" t="s">
        <v>495</v>
      </c>
    </row>
    <row r="106" spans="1:12" s="66" customFormat="1" ht="51.75" customHeight="1" x14ac:dyDescent="0.2">
      <c r="A106" s="59" t="s">
        <v>173</v>
      </c>
      <c r="B106" s="125"/>
      <c r="C106" s="59" t="s">
        <v>56</v>
      </c>
      <c r="D106" s="126">
        <v>43224</v>
      </c>
      <c r="E106" s="58" t="s">
        <v>361</v>
      </c>
      <c r="F106" s="117" t="s">
        <v>13</v>
      </c>
      <c r="G106" s="118" t="s">
        <v>14</v>
      </c>
      <c r="H106" s="126">
        <v>43224</v>
      </c>
      <c r="I106" s="96">
        <f t="shared" si="11"/>
        <v>0</v>
      </c>
      <c r="J106" s="59" t="s">
        <v>15</v>
      </c>
      <c r="K106" s="119" t="s">
        <v>13</v>
      </c>
      <c r="L106" s="67" t="s">
        <v>495</v>
      </c>
    </row>
    <row r="107" spans="1:12" s="66" customFormat="1" ht="15.75" customHeight="1" x14ac:dyDescent="0.2">
      <c r="A107" s="59" t="s">
        <v>173</v>
      </c>
      <c r="B107" s="70">
        <v>1512</v>
      </c>
      <c r="C107" s="59" t="s">
        <v>56</v>
      </c>
      <c r="D107" s="121">
        <v>43235</v>
      </c>
      <c r="E107" s="71" t="s">
        <v>362</v>
      </c>
      <c r="F107" s="117" t="s">
        <v>13</v>
      </c>
      <c r="G107" s="118" t="s">
        <v>14</v>
      </c>
      <c r="H107" s="121">
        <v>43236</v>
      </c>
      <c r="I107" s="96">
        <f t="shared" si="11"/>
        <v>1</v>
      </c>
      <c r="J107" s="59" t="s">
        <v>15</v>
      </c>
      <c r="K107" s="119" t="s">
        <v>13</v>
      </c>
      <c r="L107" s="67" t="s">
        <v>495</v>
      </c>
    </row>
    <row r="108" spans="1:12" s="66" customFormat="1" ht="15.75" customHeight="1" x14ac:dyDescent="0.2">
      <c r="A108" s="59" t="s">
        <v>173</v>
      </c>
      <c r="B108" s="70">
        <v>1573</v>
      </c>
      <c r="C108" s="59" t="s">
        <v>56</v>
      </c>
      <c r="D108" s="121">
        <v>43241</v>
      </c>
      <c r="E108" s="71" t="s">
        <v>363</v>
      </c>
      <c r="F108" s="59" t="s">
        <v>13</v>
      </c>
      <c r="G108" s="118" t="s">
        <v>14</v>
      </c>
      <c r="H108" s="121"/>
      <c r="I108" s="59">
        <f t="shared" si="11"/>
        <v>0</v>
      </c>
      <c r="J108" s="59" t="s">
        <v>15</v>
      </c>
      <c r="K108" s="119" t="s">
        <v>13</v>
      </c>
      <c r="L108" s="67" t="s">
        <v>495</v>
      </c>
    </row>
    <row r="109" spans="1:12" s="66" customFormat="1" ht="18.75" customHeight="1" x14ac:dyDescent="0.2">
      <c r="A109" s="59" t="s">
        <v>173</v>
      </c>
      <c r="B109" s="70">
        <v>1614</v>
      </c>
      <c r="C109" s="59" t="s">
        <v>56</v>
      </c>
      <c r="D109" s="121">
        <v>43244</v>
      </c>
      <c r="E109" s="71" t="s">
        <v>364</v>
      </c>
      <c r="F109" s="117" t="s">
        <v>13</v>
      </c>
      <c r="G109" s="118" t="s">
        <v>14</v>
      </c>
      <c r="H109" s="121">
        <v>43244</v>
      </c>
      <c r="I109" s="96">
        <f t="shared" si="11"/>
        <v>0</v>
      </c>
      <c r="J109" s="59" t="s">
        <v>15</v>
      </c>
      <c r="K109" s="119" t="s">
        <v>13</v>
      </c>
      <c r="L109" s="67" t="s">
        <v>495</v>
      </c>
    </row>
    <row r="110" spans="1:12" s="66" customFormat="1" ht="32.25" customHeight="1" x14ac:dyDescent="0.2">
      <c r="A110" s="59" t="s">
        <v>173</v>
      </c>
      <c r="B110" s="70">
        <v>1616</v>
      </c>
      <c r="C110" s="59" t="s">
        <v>56</v>
      </c>
      <c r="D110" s="121">
        <v>43244</v>
      </c>
      <c r="E110" s="71" t="s">
        <v>365</v>
      </c>
      <c r="F110" s="117" t="s">
        <v>13</v>
      </c>
      <c r="G110" s="118" t="s">
        <v>14</v>
      </c>
      <c r="H110" s="121">
        <v>43244</v>
      </c>
      <c r="I110" s="96">
        <f t="shared" si="11"/>
        <v>0</v>
      </c>
      <c r="J110" s="59" t="s">
        <v>15</v>
      </c>
      <c r="K110" s="119" t="s">
        <v>13</v>
      </c>
      <c r="L110" s="67" t="s">
        <v>495</v>
      </c>
    </row>
    <row r="111" spans="1:12" s="66" customFormat="1" ht="15.75" customHeight="1" x14ac:dyDescent="0.2">
      <c r="A111" s="59" t="s">
        <v>173</v>
      </c>
      <c r="B111" s="70">
        <v>1631</v>
      </c>
      <c r="C111" s="59" t="s">
        <v>56</v>
      </c>
      <c r="D111" s="121">
        <v>43248</v>
      </c>
      <c r="E111" s="71" t="s">
        <v>357</v>
      </c>
      <c r="F111" s="117" t="s">
        <v>13</v>
      </c>
      <c r="G111" s="118" t="s">
        <v>14</v>
      </c>
      <c r="H111" s="121">
        <v>43248</v>
      </c>
      <c r="I111" s="96">
        <f t="shared" si="11"/>
        <v>0</v>
      </c>
      <c r="J111" s="59" t="s">
        <v>15</v>
      </c>
      <c r="K111" s="119" t="s">
        <v>13</v>
      </c>
      <c r="L111" s="67" t="s">
        <v>495</v>
      </c>
    </row>
    <row r="112" spans="1:12" s="66" customFormat="1" ht="32.25" customHeight="1" x14ac:dyDescent="0.2">
      <c r="A112" s="59" t="s">
        <v>173</v>
      </c>
      <c r="B112" s="69">
        <v>1743</v>
      </c>
      <c r="C112" s="59" t="s">
        <v>56</v>
      </c>
      <c r="D112" s="120">
        <v>43259</v>
      </c>
      <c r="E112" s="69" t="s">
        <v>366</v>
      </c>
      <c r="F112" s="117" t="s">
        <v>13</v>
      </c>
      <c r="G112" s="118" t="s">
        <v>14</v>
      </c>
      <c r="H112" s="121">
        <v>43262</v>
      </c>
      <c r="I112" s="96">
        <f t="shared" si="11"/>
        <v>1</v>
      </c>
      <c r="J112" s="59" t="s">
        <v>15</v>
      </c>
      <c r="K112" s="119" t="s">
        <v>13</v>
      </c>
      <c r="L112" s="67" t="s">
        <v>495</v>
      </c>
    </row>
    <row r="113" spans="1:12" s="66" customFormat="1" ht="48.75" customHeight="1" x14ac:dyDescent="0.2">
      <c r="A113" s="59" t="s">
        <v>173</v>
      </c>
      <c r="B113" s="69">
        <v>1746</v>
      </c>
      <c r="C113" s="59" t="s">
        <v>56</v>
      </c>
      <c r="D113" s="120">
        <v>43259</v>
      </c>
      <c r="E113" s="69" t="s">
        <v>367</v>
      </c>
      <c r="F113" s="117" t="s">
        <v>13</v>
      </c>
      <c r="G113" s="118" t="s">
        <v>14</v>
      </c>
      <c r="H113" s="121">
        <v>43262</v>
      </c>
      <c r="I113" s="96">
        <f t="shared" si="11"/>
        <v>1</v>
      </c>
      <c r="J113" s="59" t="s">
        <v>15</v>
      </c>
      <c r="K113" s="119" t="s">
        <v>13</v>
      </c>
      <c r="L113" s="67" t="s">
        <v>495</v>
      </c>
    </row>
    <row r="114" spans="1:12" s="66" customFormat="1" ht="33" customHeight="1" x14ac:dyDescent="0.2">
      <c r="A114" s="59" t="s">
        <v>173</v>
      </c>
      <c r="B114" s="69">
        <v>1827</v>
      </c>
      <c r="C114" s="59" t="s">
        <v>56</v>
      </c>
      <c r="D114" s="120">
        <v>43270</v>
      </c>
      <c r="E114" s="69" t="s">
        <v>368</v>
      </c>
      <c r="F114" s="117" t="s">
        <v>13</v>
      </c>
      <c r="G114" s="118" t="s">
        <v>14</v>
      </c>
      <c r="H114" s="121">
        <v>43271</v>
      </c>
      <c r="I114" s="96">
        <f>IF(H114=0,0,(NETWORKDAYS(D114,H114)-1))</f>
        <v>1</v>
      </c>
      <c r="J114" s="59" t="s">
        <v>15</v>
      </c>
      <c r="K114" s="119" t="s">
        <v>13</v>
      </c>
      <c r="L114" s="67" t="s">
        <v>495</v>
      </c>
    </row>
    <row r="115" spans="1:12" s="66" customFormat="1" ht="36" customHeight="1" x14ac:dyDescent="0.2">
      <c r="A115" s="59" t="s">
        <v>173</v>
      </c>
      <c r="B115" s="125">
        <v>2169</v>
      </c>
      <c r="C115" s="59" t="s">
        <v>56</v>
      </c>
      <c r="D115" s="126">
        <v>43301</v>
      </c>
      <c r="E115" s="58" t="s">
        <v>369</v>
      </c>
      <c r="F115" s="117" t="s">
        <v>13</v>
      </c>
      <c r="G115" s="118" t="s">
        <v>14</v>
      </c>
      <c r="H115" s="126">
        <v>43301</v>
      </c>
      <c r="I115" s="96">
        <f t="shared" ref="I115:I179" si="12">IF(H115=0,0,(NETWORKDAYS(D115,H115)-1))</f>
        <v>0</v>
      </c>
      <c r="J115" s="59" t="s">
        <v>15</v>
      </c>
      <c r="K115" s="119" t="s">
        <v>13</v>
      </c>
      <c r="L115" s="67" t="s">
        <v>495</v>
      </c>
    </row>
    <row r="116" spans="1:12" s="66" customFormat="1" ht="48" customHeight="1" x14ac:dyDescent="0.2">
      <c r="A116" s="59" t="s">
        <v>173</v>
      </c>
      <c r="B116" s="72">
        <v>1873</v>
      </c>
      <c r="C116" s="59" t="s">
        <v>56</v>
      </c>
      <c r="D116" s="121">
        <v>43273</v>
      </c>
      <c r="E116" s="71" t="s">
        <v>370</v>
      </c>
      <c r="F116" s="59" t="s">
        <v>13</v>
      </c>
      <c r="G116" s="118" t="s">
        <v>14</v>
      </c>
      <c r="H116" s="121">
        <v>43276</v>
      </c>
      <c r="I116" s="59">
        <f t="shared" si="12"/>
        <v>1</v>
      </c>
      <c r="J116" s="59" t="s">
        <v>15</v>
      </c>
      <c r="K116" s="119" t="s">
        <v>13</v>
      </c>
      <c r="L116" s="67" t="s">
        <v>495</v>
      </c>
    </row>
    <row r="117" spans="1:12" s="66" customFormat="1" ht="15.75" customHeight="1" x14ac:dyDescent="0.2">
      <c r="A117" s="59" t="s">
        <v>173</v>
      </c>
      <c r="B117" s="72">
        <v>1913</v>
      </c>
      <c r="C117" s="59" t="s">
        <v>56</v>
      </c>
      <c r="D117" s="121">
        <v>43278</v>
      </c>
      <c r="E117" s="71" t="s">
        <v>371</v>
      </c>
      <c r="F117" s="117" t="s">
        <v>13</v>
      </c>
      <c r="G117" s="118" t="s">
        <v>14</v>
      </c>
      <c r="H117" s="121">
        <v>43280</v>
      </c>
      <c r="I117" s="96">
        <f t="shared" si="12"/>
        <v>2</v>
      </c>
      <c r="J117" s="59" t="s">
        <v>15</v>
      </c>
      <c r="K117" s="119" t="s">
        <v>13</v>
      </c>
      <c r="L117" s="67" t="s">
        <v>495</v>
      </c>
    </row>
    <row r="118" spans="1:12" s="66" customFormat="1" ht="30" customHeight="1" x14ac:dyDescent="0.2">
      <c r="A118" s="59" t="s">
        <v>173</v>
      </c>
      <c r="B118" s="72">
        <v>1933</v>
      </c>
      <c r="C118" s="59" t="s">
        <v>56</v>
      </c>
      <c r="D118" s="121">
        <v>43280</v>
      </c>
      <c r="E118" s="71" t="s">
        <v>372</v>
      </c>
      <c r="F118" s="117" t="s">
        <v>13</v>
      </c>
      <c r="G118" s="118" t="s">
        <v>14</v>
      </c>
      <c r="H118" s="121">
        <v>43280</v>
      </c>
      <c r="I118" s="96">
        <f t="shared" si="12"/>
        <v>0</v>
      </c>
      <c r="J118" s="59" t="s">
        <v>15</v>
      </c>
      <c r="K118" s="119" t="s">
        <v>13</v>
      </c>
      <c r="L118" s="67" t="s">
        <v>495</v>
      </c>
    </row>
    <row r="119" spans="1:12" s="66" customFormat="1" ht="15.75" customHeight="1" x14ac:dyDescent="0.2">
      <c r="A119" s="100" t="s">
        <v>174</v>
      </c>
      <c r="B119" s="72">
        <v>1961</v>
      </c>
      <c r="C119" s="59" t="s">
        <v>56</v>
      </c>
      <c r="D119" s="121">
        <v>43284</v>
      </c>
      <c r="E119" s="71" t="s">
        <v>373</v>
      </c>
      <c r="F119" s="117" t="s">
        <v>13</v>
      </c>
      <c r="G119" s="118" t="s">
        <v>14</v>
      </c>
      <c r="H119" s="121">
        <v>43284</v>
      </c>
      <c r="I119" s="96">
        <f t="shared" si="12"/>
        <v>0</v>
      </c>
      <c r="J119" s="59" t="s">
        <v>15</v>
      </c>
      <c r="K119" s="119" t="s">
        <v>13</v>
      </c>
      <c r="L119" s="67" t="s">
        <v>495</v>
      </c>
    </row>
    <row r="120" spans="1:12" s="66" customFormat="1" ht="52.5" customHeight="1" x14ac:dyDescent="0.2">
      <c r="A120" s="100" t="s">
        <v>174</v>
      </c>
      <c r="B120" s="72">
        <v>2049</v>
      </c>
      <c r="C120" s="59" t="s">
        <v>56</v>
      </c>
      <c r="D120" s="121">
        <v>43291</v>
      </c>
      <c r="E120" s="71" t="s">
        <v>374</v>
      </c>
      <c r="F120" s="117" t="s">
        <v>13</v>
      </c>
      <c r="G120" s="118" t="s">
        <v>14</v>
      </c>
      <c r="H120" s="121">
        <v>43292</v>
      </c>
      <c r="I120" s="96">
        <f t="shared" si="12"/>
        <v>1</v>
      </c>
      <c r="J120" s="59" t="s">
        <v>15</v>
      </c>
      <c r="K120" s="119" t="s">
        <v>13</v>
      </c>
      <c r="L120" s="67" t="s">
        <v>495</v>
      </c>
    </row>
    <row r="121" spans="1:12" s="66" customFormat="1" ht="30" customHeight="1" x14ac:dyDescent="0.2">
      <c r="A121" s="100" t="s">
        <v>174</v>
      </c>
      <c r="B121" s="72" t="s">
        <v>255</v>
      </c>
      <c r="C121" s="59" t="s">
        <v>56</v>
      </c>
      <c r="D121" s="121">
        <v>43424</v>
      </c>
      <c r="E121" s="72" t="s">
        <v>375</v>
      </c>
      <c r="F121" s="117" t="s">
        <v>13</v>
      </c>
      <c r="G121" s="118" t="s">
        <v>14</v>
      </c>
      <c r="H121" s="121">
        <v>43424</v>
      </c>
      <c r="I121" s="96">
        <f t="shared" si="12"/>
        <v>0</v>
      </c>
      <c r="J121" s="59" t="s">
        <v>15</v>
      </c>
      <c r="K121" s="119" t="s">
        <v>13</v>
      </c>
      <c r="L121" s="67" t="s">
        <v>495</v>
      </c>
    </row>
    <row r="122" spans="1:12" s="66" customFormat="1" ht="31.5" customHeight="1" x14ac:dyDescent="0.2">
      <c r="A122" s="100" t="s">
        <v>174</v>
      </c>
      <c r="B122" s="72">
        <v>2106</v>
      </c>
      <c r="C122" s="59" t="s">
        <v>56</v>
      </c>
      <c r="D122" s="121">
        <v>43297</v>
      </c>
      <c r="E122" s="71" t="s">
        <v>376</v>
      </c>
      <c r="F122" s="117" t="s">
        <v>13</v>
      </c>
      <c r="G122" s="118" t="s">
        <v>14</v>
      </c>
      <c r="H122" s="121">
        <v>43297</v>
      </c>
      <c r="I122" s="96">
        <f t="shared" si="12"/>
        <v>0</v>
      </c>
      <c r="J122" s="59" t="s">
        <v>15</v>
      </c>
      <c r="K122" s="119" t="s">
        <v>13</v>
      </c>
      <c r="L122" s="67" t="s">
        <v>495</v>
      </c>
    </row>
    <row r="123" spans="1:12" s="66" customFormat="1" ht="37.5" customHeight="1" x14ac:dyDescent="0.2">
      <c r="A123" s="100" t="s">
        <v>174</v>
      </c>
      <c r="B123" s="72">
        <v>2122</v>
      </c>
      <c r="C123" s="59" t="s">
        <v>56</v>
      </c>
      <c r="D123" s="121">
        <v>43297</v>
      </c>
      <c r="E123" s="71" t="s">
        <v>377</v>
      </c>
      <c r="F123" s="59" t="s">
        <v>13</v>
      </c>
      <c r="G123" s="118" t="s">
        <v>14</v>
      </c>
      <c r="H123" s="121">
        <v>43300</v>
      </c>
      <c r="I123" s="59">
        <f t="shared" si="12"/>
        <v>3</v>
      </c>
      <c r="J123" s="59" t="s">
        <v>15</v>
      </c>
      <c r="K123" s="119" t="s">
        <v>13</v>
      </c>
      <c r="L123" s="67" t="s">
        <v>495</v>
      </c>
    </row>
    <row r="124" spans="1:12" s="66" customFormat="1" ht="31.5" customHeight="1" x14ac:dyDescent="0.2">
      <c r="A124" s="100" t="s">
        <v>174</v>
      </c>
      <c r="B124" s="72">
        <v>2169</v>
      </c>
      <c r="C124" s="59" t="s">
        <v>56</v>
      </c>
      <c r="D124" s="121">
        <v>43301</v>
      </c>
      <c r="E124" s="71" t="s">
        <v>378</v>
      </c>
      <c r="F124" s="117" t="s">
        <v>13</v>
      </c>
      <c r="G124" s="118" t="s">
        <v>14</v>
      </c>
      <c r="H124" s="121">
        <v>43301</v>
      </c>
      <c r="I124" s="96">
        <f t="shared" si="12"/>
        <v>0</v>
      </c>
      <c r="J124" s="59" t="s">
        <v>15</v>
      </c>
      <c r="K124" s="119" t="s">
        <v>13</v>
      </c>
      <c r="L124" s="67" t="s">
        <v>495</v>
      </c>
    </row>
    <row r="125" spans="1:12" s="66" customFormat="1" ht="26.25" customHeight="1" x14ac:dyDescent="0.2">
      <c r="A125" s="100" t="s">
        <v>174</v>
      </c>
      <c r="B125" s="72">
        <v>2191</v>
      </c>
      <c r="C125" s="59" t="s">
        <v>56</v>
      </c>
      <c r="D125" s="121">
        <v>43306</v>
      </c>
      <c r="E125" s="71" t="s">
        <v>379</v>
      </c>
      <c r="F125" s="117" t="s">
        <v>13</v>
      </c>
      <c r="G125" s="118" t="s">
        <v>14</v>
      </c>
      <c r="H125" s="121">
        <v>43306</v>
      </c>
      <c r="I125" s="96">
        <f t="shared" si="12"/>
        <v>0</v>
      </c>
      <c r="J125" s="59" t="s">
        <v>15</v>
      </c>
      <c r="K125" s="119" t="s">
        <v>13</v>
      </c>
      <c r="L125" s="67" t="s">
        <v>495</v>
      </c>
    </row>
    <row r="126" spans="1:12" s="66" customFormat="1" ht="31.5" customHeight="1" x14ac:dyDescent="0.2">
      <c r="A126" s="100" t="s">
        <v>174</v>
      </c>
      <c r="B126" s="72">
        <v>2223</v>
      </c>
      <c r="C126" s="59" t="s">
        <v>56</v>
      </c>
      <c r="D126" s="121">
        <v>43307</v>
      </c>
      <c r="E126" s="71" t="s">
        <v>380</v>
      </c>
      <c r="F126" s="117" t="s">
        <v>13</v>
      </c>
      <c r="G126" s="118" t="s">
        <v>14</v>
      </c>
      <c r="H126" s="121">
        <v>43308</v>
      </c>
      <c r="I126" s="96">
        <f t="shared" si="12"/>
        <v>1</v>
      </c>
      <c r="J126" s="59" t="s">
        <v>15</v>
      </c>
      <c r="K126" s="119" t="s">
        <v>13</v>
      </c>
      <c r="L126" s="67" t="s">
        <v>495</v>
      </c>
    </row>
    <row r="127" spans="1:12" s="66" customFormat="1" ht="48.75" customHeight="1" x14ac:dyDescent="0.2">
      <c r="A127" s="100" t="s">
        <v>174</v>
      </c>
      <c r="B127" s="72">
        <v>2276</v>
      </c>
      <c r="C127" s="59" t="s">
        <v>56</v>
      </c>
      <c r="D127" s="121">
        <v>43312</v>
      </c>
      <c r="E127" s="71" t="s">
        <v>381</v>
      </c>
      <c r="F127" s="117" t="s">
        <v>13</v>
      </c>
      <c r="G127" s="118" t="s">
        <v>14</v>
      </c>
      <c r="H127" s="121">
        <v>43313</v>
      </c>
      <c r="I127" s="96">
        <f t="shared" si="12"/>
        <v>1</v>
      </c>
      <c r="J127" s="59" t="s">
        <v>15</v>
      </c>
      <c r="K127" s="119" t="s">
        <v>13</v>
      </c>
      <c r="L127" s="67" t="s">
        <v>495</v>
      </c>
    </row>
    <row r="128" spans="1:12" s="66" customFormat="1" ht="63" customHeight="1" x14ac:dyDescent="0.2">
      <c r="A128" s="100" t="s">
        <v>174</v>
      </c>
      <c r="B128" s="72">
        <v>2283</v>
      </c>
      <c r="C128" s="59" t="s">
        <v>56</v>
      </c>
      <c r="D128" s="121">
        <v>43312</v>
      </c>
      <c r="E128" s="71" t="s">
        <v>382</v>
      </c>
      <c r="F128" s="117" t="s">
        <v>13</v>
      </c>
      <c r="G128" s="118" t="s">
        <v>14</v>
      </c>
      <c r="H128" s="121">
        <v>43313</v>
      </c>
      <c r="I128" s="96">
        <f t="shared" si="12"/>
        <v>1</v>
      </c>
      <c r="J128" s="59" t="s">
        <v>15</v>
      </c>
      <c r="K128" s="119" t="s">
        <v>13</v>
      </c>
      <c r="L128" s="67" t="s">
        <v>495</v>
      </c>
    </row>
    <row r="129" spans="1:12" s="66" customFormat="1" ht="32.25" customHeight="1" x14ac:dyDescent="0.2">
      <c r="A129" s="100" t="s">
        <v>174</v>
      </c>
      <c r="B129" s="72">
        <v>2372</v>
      </c>
      <c r="C129" s="59" t="s">
        <v>56</v>
      </c>
      <c r="D129" s="121">
        <v>43320</v>
      </c>
      <c r="E129" s="71" t="s">
        <v>383</v>
      </c>
      <c r="F129" s="117" t="s">
        <v>13</v>
      </c>
      <c r="G129" s="118" t="s">
        <v>14</v>
      </c>
      <c r="H129" s="121">
        <v>43326</v>
      </c>
      <c r="I129" s="96">
        <f t="shared" si="12"/>
        <v>4</v>
      </c>
      <c r="J129" s="59" t="s">
        <v>15</v>
      </c>
      <c r="K129" s="119" t="s">
        <v>13</v>
      </c>
      <c r="L129" s="67" t="s">
        <v>495</v>
      </c>
    </row>
    <row r="130" spans="1:12" s="66" customFormat="1" ht="48.75" customHeight="1" x14ac:dyDescent="0.2">
      <c r="A130" s="100" t="s">
        <v>174</v>
      </c>
      <c r="B130" s="72">
        <v>2430</v>
      </c>
      <c r="C130" s="59" t="s">
        <v>56</v>
      </c>
      <c r="D130" s="121">
        <v>43327</v>
      </c>
      <c r="E130" s="71" t="s">
        <v>384</v>
      </c>
      <c r="F130" s="117" t="s">
        <v>13</v>
      </c>
      <c r="G130" s="118" t="s">
        <v>14</v>
      </c>
      <c r="H130" s="121">
        <v>43328</v>
      </c>
      <c r="I130" s="96">
        <f t="shared" si="12"/>
        <v>1</v>
      </c>
      <c r="J130" s="59" t="s">
        <v>15</v>
      </c>
      <c r="K130" s="119" t="s">
        <v>13</v>
      </c>
      <c r="L130" s="67" t="s">
        <v>495</v>
      </c>
    </row>
    <row r="131" spans="1:12" s="66" customFormat="1" ht="32.25" customHeight="1" x14ac:dyDescent="0.2">
      <c r="A131" s="100" t="s">
        <v>174</v>
      </c>
      <c r="B131" s="72">
        <v>2436</v>
      </c>
      <c r="C131" s="59" t="s">
        <v>56</v>
      </c>
      <c r="D131" s="121">
        <v>43327</v>
      </c>
      <c r="E131" s="71" t="s">
        <v>385</v>
      </c>
      <c r="F131" s="117" t="s">
        <v>13</v>
      </c>
      <c r="G131" s="118" t="s">
        <v>14</v>
      </c>
      <c r="H131" s="121">
        <v>43328</v>
      </c>
      <c r="I131" s="96">
        <f t="shared" si="12"/>
        <v>1</v>
      </c>
      <c r="J131" s="59" t="s">
        <v>15</v>
      </c>
      <c r="K131" s="119" t="s">
        <v>13</v>
      </c>
      <c r="L131" s="67" t="s">
        <v>495</v>
      </c>
    </row>
    <row r="132" spans="1:12" s="66" customFormat="1" ht="51" customHeight="1" x14ac:dyDescent="0.2">
      <c r="A132" s="100" t="s">
        <v>174</v>
      </c>
      <c r="B132" s="72">
        <v>2438</v>
      </c>
      <c r="C132" s="59" t="s">
        <v>56</v>
      </c>
      <c r="D132" s="121">
        <v>43327</v>
      </c>
      <c r="E132" s="71" t="s">
        <v>386</v>
      </c>
      <c r="F132" s="117" t="s">
        <v>13</v>
      </c>
      <c r="G132" s="118" t="s">
        <v>14</v>
      </c>
      <c r="H132" s="121">
        <v>43328</v>
      </c>
      <c r="I132" s="96">
        <f t="shared" si="12"/>
        <v>1</v>
      </c>
      <c r="J132" s="59" t="s">
        <v>15</v>
      </c>
      <c r="K132" s="119" t="s">
        <v>13</v>
      </c>
      <c r="L132" s="67" t="s">
        <v>495</v>
      </c>
    </row>
    <row r="133" spans="1:12" s="66" customFormat="1" ht="47.25" customHeight="1" x14ac:dyDescent="0.2">
      <c r="A133" s="100" t="s">
        <v>174</v>
      </c>
      <c r="B133" s="72">
        <v>2468</v>
      </c>
      <c r="C133" s="59" t="s">
        <v>56</v>
      </c>
      <c r="D133" s="121">
        <v>43329</v>
      </c>
      <c r="E133" s="71" t="s">
        <v>386</v>
      </c>
      <c r="F133" s="59" t="s">
        <v>13</v>
      </c>
      <c r="G133" s="118" t="s">
        <v>14</v>
      </c>
      <c r="H133" s="121">
        <v>43332</v>
      </c>
      <c r="I133" s="59">
        <f t="shared" si="12"/>
        <v>1</v>
      </c>
      <c r="J133" s="59" t="s">
        <v>15</v>
      </c>
      <c r="K133" s="119" t="s">
        <v>13</v>
      </c>
      <c r="L133" s="67" t="s">
        <v>495</v>
      </c>
    </row>
    <row r="134" spans="1:12" s="66" customFormat="1" ht="34.5" customHeight="1" x14ac:dyDescent="0.2">
      <c r="A134" s="100" t="s">
        <v>174</v>
      </c>
      <c r="B134" s="72">
        <v>2496</v>
      </c>
      <c r="C134" s="59" t="s">
        <v>56</v>
      </c>
      <c r="D134" s="121">
        <v>43332</v>
      </c>
      <c r="E134" s="71" t="s">
        <v>387</v>
      </c>
      <c r="F134" s="117" t="s">
        <v>13</v>
      </c>
      <c r="G134" s="118" t="s">
        <v>14</v>
      </c>
      <c r="H134" s="121">
        <v>43334</v>
      </c>
      <c r="I134" s="96">
        <f t="shared" si="12"/>
        <v>2</v>
      </c>
      <c r="J134" s="59" t="s">
        <v>15</v>
      </c>
      <c r="K134" s="119" t="s">
        <v>13</v>
      </c>
      <c r="L134" s="67" t="s">
        <v>495</v>
      </c>
    </row>
    <row r="135" spans="1:12" s="66" customFormat="1" ht="23.25" customHeight="1" x14ac:dyDescent="0.2">
      <c r="A135" s="100" t="s">
        <v>174</v>
      </c>
      <c r="B135" s="72">
        <v>2537</v>
      </c>
      <c r="C135" s="59" t="s">
        <v>56</v>
      </c>
      <c r="D135" s="121">
        <v>43335</v>
      </c>
      <c r="E135" s="71" t="s">
        <v>388</v>
      </c>
      <c r="F135" s="117" t="s">
        <v>13</v>
      </c>
      <c r="G135" s="118" t="s">
        <v>14</v>
      </c>
      <c r="H135" s="121"/>
      <c r="I135" s="96">
        <f t="shared" si="12"/>
        <v>0</v>
      </c>
      <c r="J135" s="59" t="s">
        <v>15</v>
      </c>
      <c r="K135" s="119" t="s">
        <v>13</v>
      </c>
      <c r="L135" s="67" t="s">
        <v>495</v>
      </c>
    </row>
    <row r="136" spans="1:12" s="66" customFormat="1" ht="45.75" customHeight="1" x14ac:dyDescent="0.2">
      <c r="A136" s="100" t="s">
        <v>174</v>
      </c>
      <c r="B136" s="72">
        <v>2593</v>
      </c>
      <c r="C136" s="59" t="s">
        <v>56</v>
      </c>
      <c r="D136" s="121">
        <v>43341</v>
      </c>
      <c r="E136" s="71" t="s">
        <v>389</v>
      </c>
      <c r="F136" s="117" t="s">
        <v>13</v>
      </c>
      <c r="G136" s="118" t="s">
        <v>14</v>
      </c>
      <c r="H136" s="121">
        <v>43341</v>
      </c>
      <c r="I136" s="96">
        <f t="shared" si="12"/>
        <v>0</v>
      </c>
      <c r="J136" s="59" t="s">
        <v>15</v>
      </c>
      <c r="K136" s="119" t="s">
        <v>13</v>
      </c>
      <c r="L136" s="67" t="s">
        <v>495</v>
      </c>
    </row>
    <row r="137" spans="1:12" s="66" customFormat="1" ht="30" customHeight="1" x14ac:dyDescent="0.2">
      <c r="A137" s="100" t="s">
        <v>174</v>
      </c>
      <c r="B137" s="72">
        <v>2628</v>
      </c>
      <c r="C137" s="59" t="s">
        <v>56</v>
      </c>
      <c r="D137" s="121">
        <v>43343</v>
      </c>
      <c r="E137" s="71" t="s">
        <v>390</v>
      </c>
      <c r="F137" s="117" t="s">
        <v>13</v>
      </c>
      <c r="G137" s="118" t="s">
        <v>14</v>
      </c>
      <c r="H137" s="121">
        <v>43346</v>
      </c>
      <c r="I137" s="96">
        <f t="shared" si="12"/>
        <v>1</v>
      </c>
      <c r="J137" s="59" t="s">
        <v>15</v>
      </c>
      <c r="K137" s="119" t="s">
        <v>13</v>
      </c>
      <c r="L137" s="67" t="s">
        <v>495</v>
      </c>
    </row>
    <row r="138" spans="1:12" s="66" customFormat="1" ht="21" customHeight="1" x14ac:dyDescent="0.2">
      <c r="A138" s="100" t="s">
        <v>174</v>
      </c>
      <c r="B138" s="72">
        <v>2690</v>
      </c>
      <c r="C138" s="59" t="s">
        <v>56</v>
      </c>
      <c r="D138" s="121">
        <v>43349</v>
      </c>
      <c r="E138" s="71" t="s">
        <v>391</v>
      </c>
      <c r="F138" s="117" t="s">
        <v>13</v>
      </c>
      <c r="G138" s="118" t="s">
        <v>14</v>
      </c>
      <c r="H138" s="121">
        <v>43349</v>
      </c>
      <c r="I138" s="96">
        <f t="shared" si="12"/>
        <v>0</v>
      </c>
      <c r="J138" s="59" t="s">
        <v>15</v>
      </c>
      <c r="K138" s="119" t="s">
        <v>13</v>
      </c>
      <c r="L138" s="67" t="s">
        <v>495</v>
      </c>
    </row>
    <row r="139" spans="1:12" s="66" customFormat="1" ht="46.5" customHeight="1" x14ac:dyDescent="0.2">
      <c r="A139" s="100" t="s">
        <v>174</v>
      </c>
      <c r="B139" s="72">
        <v>2760</v>
      </c>
      <c r="C139" s="59" t="s">
        <v>56</v>
      </c>
      <c r="D139" s="121">
        <v>43353</v>
      </c>
      <c r="E139" s="71" t="s">
        <v>392</v>
      </c>
      <c r="F139" s="117" t="s">
        <v>13</v>
      </c>
      <c r="G139" s="118" t="s">
        <v>14</v>
      </c>
      <c r="H139" s="121">
        <v>43354</v>
      </c>
      <c r="I139" s="96">
        <f t="shared" si="12"/>
        <v>1</v>
      </c>
      <c r="J139" s="59" t="s">
        <v>15</v>
      </c>
      <c r="K139" s="119" t="s">
        <v>13</v>
      </c>
      <c r="L139" s="67" t="s">
        <v>495</v>
      </c>
    </row>
    <row r="140" spans="1:12" s="66" customFormat="1" ht="33" customHeight="1" x14ac:dyDescent="0.2">
      <c r="A140" s="100" t="s">
        <v>174</v>
      </c>
      <c r="B140" s="72">
        <v>2781</v>
      </c>
      <c r="C140" s="59" t="s">
        <v>56</v>
      </c>
      <c r="D140" s="121">
        <v>43355</v>
      </c>
      <c r="E140" s="71" t="s">
        <v>393</v>
      </c>
      <c r="F140" s="117" t="s">
        <v>13</v>
      </c>
      <c r="G140" s="118" t="s">
        <v>14</v>
      </c>
      <c r="H140" s="121">
        <v>43356</v>
      </c>
      <c r="I140" s="96">
        <f t="shared" si="12"/>
        <v>1</v>
      </c>
      <c r="J140" s="59" t="s">
        <v>15</v>
      </c>
      <c r="K140" s="119" t="s">
        <v>13</v>
      </c>
      <c r="L140" s="67" t="s">
        <v>495</v>
      </c>
    </row>
    <row r="141" spans="1:12" s="66" customFormat="1" ht="48" customHeight="1" x14ac:dyDescent="0.2">
      <c r="A141" s="100" t="s">
        <v>174</v>
      </c>
      <c r="B141" s="72">
        <v>2827</v>
      </c>
      <c r="C141" s="59" t="s">
        <v>56</v>
      </c>
      <c r="D141" s="121">
        <v>43360</v>
      </c>
      <c r="E141" s="71" t="s">
        <v>394</v>
      </c>
      <c r="F141" s="117" t="s">
        <v>13</v>
      </c>
      <c r="G141" s="118" t="s">
        <v>14</v>
      </c>
      <c r="H141" s="121">
        <v>43361</v>
      </c>
      <c r="I141" s="96">
        <f t="shared" si="12"/>
        <v>1</v>
      </c>
      <c r="J141" s="59" t="s">
        <v>15</v>
      </c>
      <c r="K141" s="119" t="s">
        <v>13</v>
      </c>
      <c r="L141" s="67" t="s">
        <v>495</v>
      </c>
    </row>
    <row r="142" spans="1:12" s="66" customFormat="1" ht="32.25" customHeight="1" x14ac:dyDescent="0.2">
      <c r="A142" s="100" t="s">
        <v>174</v>
      </c>
      <c r="B142" s="72" t="s">
        <v>256</v>
      </c>
      <c r="C142" s="59" t="s">
        <v>56</v>
      </c>
      <c r="D142" s="121">
        <v>43413</v>
      </c>
      <c r="E142" s="72" t="s">
        <v>395</v>
      </c>
      <c r="F142" s="117" t="s">
        <v>13</v>
      </c>
      <c r="G142" s="118" t="s">
        <v>14</v>
      </c>
      <c r="H142" s="121">
        <v>43416</v>
      </c>
      <c r="I142" s="96">
        <f t="shared" si="12"/>
        <v>1</v>
      </c>
      <c r="J142" s="59" t="s">
        <v>15</v>
      </c>
      <c r="K142" s="119" t="s">
        <v>13</v>
      </c>
      <c r="L142" s="67" t="s">
        <v>495</v>
      </c>
    </row>
    <row r="143" spans="1:12" s="66" customFormat="1" ht="75" customHeight="1" x14ac:dyDescent="0.2">
      <c r="A143" s="100" t="s">
        <v>174</v>
      </c>
      <c r="B143" s="72">
        <v>2828</v>
      </c>
      <c r="C143" s="59" t="s">
        <v>56</v>
      </c>
      <c r="D143" s="121">
        <v>43360</v>
      </c>
      <c r="E143" s="71" t="s">
        <v>396</v>
      </c>
      <c r="F143" s="117" t="s">
        <v>13</v>
      </c>
      <c r="G143" s="118" t="s">
        <v>14</v>
      </c>
      <c r="H143" s="121">
        <v>43361</v>
      </c>
      <c r="I143" s="96">
        <f t="shared" si="12"/>
        <v>1</v>
      </c>
      <c r="J143" s="59" t="s">
        <v>15</v>
      </c>
      <c r="K143" s="119" t="s">
        <v>13</v>
      </c>
      <c r="L143" s="67" t="s">
        <v>495</v>
      </c>
    </row>
    <row r="144" spans="1:12" s="66" customFormat="1" ht="31.5" customHeight="1" x14ac:dyDescent="0.2">
      <c r="A144" s="100" t="s">
        <v>174</v>
      </c>
      <c r="B144" s="72">
        <v>2870</v>
      </c>
      <c r="C144" s="59" t="s">
        <v>56</v>
      </c>
      <c r="D144" s="121">
        <v>43364</v>
      </c>
      <c r="E144" s="71" t="s">
        <v>397</v>
      </c>
      <c r="F144" s="117" t="s">
        <v>13</v>
      </c>
      <c r="G144" s="118" t="s">
        <v>14</v>
      </c>
      <c r="H144" s="121">
        <v>43367</v>
      </c>
      <c r="I144" s="96">
        <f t="shared" si="12"/>
        <v>1</v>
      </c>
      <c r="J144" s="59" t="s">
        <v>15</v>
      </c>
      <c r="K144" s="119" t="s">
        <v>13</v>
      </c>
      <c r="L144" s="67" t="s">
        <v>495</v>
      </c>
    </row>
    <row r="145" spans="1:12" s="66" customFormat="1" ht="32.25" customHeight="1" x14ac:dyDescent="0.2">
      <c r="A145" s="100" t="s">
        <v>174</v>
      </c>
      <c r="B145" s="72">
        <v>2871</v>
      </c>
      <c r="C145" s="59" t="s">
        <v>56</v>
      </c>
      <c r="D145" s="121">
        <v>43364</v>
      </c>
      <c r="E145" s="71" t="s">
        <v>398</v>
      </c>
      <c r="F145" s="117" t="s">
        <v>13</v>
      </c>
      <c r="G145" s="118" t="s">
        <v>14</v>
      </c>
      <c r="H145" s="121">
        <v>43367</v>
      </c>
      <c r="I145" s="96">
        <f t="shared" si="12"/>
        <v>1</v>
      </c>
      <c r="J145" s="59" t="s">
        <v>15</v>
      </c>
      <c r="K145" s="119" t="s">
        <v>13</v>
      </c>
      <c r="L145" s="67" t="s">
        <v>495</v>
      </c>
    </row>
    <row r="146" spans="1:12" s="66" customFormat="1" ht="51.75" customHeight="1" x14ac:dyDescent="0.2">
      <c r="A146" s="100" t="s">
        <v>174</v>
      </c>
      <c r="B146" s="72">
        <v>2872</v>
      </c>
      <c r="C146" s="59" t="s">
        <v>56</v>
      </c>
      <c r="D146" s="121">
        <v>43364</v>
      </c>
      <c r="E146" s="71" t="s">
        <v>399</v>
      </c>
      <c r="F146" s="117" t="s">
        <v>13</v>
      </c>
      <c r="G146" s="118" t="s">
        <v>14</v>
      </c>
      <c r="H146" s="121">
        <v>43367</v>
      </c>
      <c r="I146" s="96">
        <f t="shared" si="12"/>
        <v>1</v>
      </c>
      <c r="J146" s="59" t="s">
        <v>15</v>
      </c>
      <c r="K146" s="119" t="s">
        <v>13</v>
      </c>
      <c r="L146" s="67" t="s">
        <v>495</v>
      </c>
    </row>
    <row r="147" spans="1:12" s="66" customFormat="1" ht="58.5" customHeight="1" x14ac:dyDescent="0.2">
      <c r="A147" s="100" t="s">
        <v>174</v>
      </c>
      <c r="B147" s="72">
        <v>2881</v>
      </c>
      <c r="C147" s="59" t="s">
        <v>56</v>
      </c>
      <c r="D147" s="121">
        <v>43364</v>
      </c>
      <c r="E147" s="71" t="s">
        <v>400</v>
      </c>
      <c r="F147" s="117" t="s">
        <v>13</v>
      </c>
      <c r="G147" s="118" t="s">
        <v>14</v>
      </c>
      <c r="H147" s="121">
        <v>43367</v>
      </c>
      <c r="I147" s="96">
        <f t="shared" si="12"/>
        <v>1</v>
      </c>
      <c r="J147" s="59" t="s">
        <v>15</v>
      </c>
      <c r="K147" s="119" t="s">
        <v>13</v>
      </c>
      <c r="L147" s="67" t="s">
        <v>495</v>
      </c>
    </row>
    <row r="148" spans="1:12" s="66" customFormat="1" ht="58.5" customHeight="1" x14ac:dyDescent="0.2">
      <c r="A148" s="100" t="s">
        <v>174</v>
      </c>
      <c r="B148" s="72">
        <v>2904</v>
      </c>
      <c r="C148" s="59" t="s">
        <v>56</v>
      </c>
      <c r="D148" s="121">
        <v>43367</v>
      </c>
      <c r="E148" s="71" t="s">
        <v>401</v>
      </c>
      <c r="F148" s="117" t="s">
        <v>13</v>
      </c>
      <c r="G148" s="118" t="s">
        <v>14</v>
      </c>
      <c r="H148" s="121">
        <v>43368</v>
      </c>
      <c r="I148" s="96">
        <f t="shared" si="12"/>
        <v>1</v>
      </c>
      <c r="J148" s="59" t="s">
        <v>15</v>
      </c>
      <c r="K148" s="119" t="s">
        <v>13</v>
      </c>
      <c r="L148" s="67" t="s">
        <v>495</v>
      </c>
    </row>
    <row r="149" spans="1:12" s="66" customFormat="1" ht="32.25" customHeight="1" x14ac:dyDescent="0.2">
      <c r="A149" s="100" t="s">
        <v>174</v>
      </c>
      <c r="B149" s="72">
        <v>2918</v>
      </c>
      <c r="C149" s="59" t="s">
        <v>56</v>
      </c>
      <c r="D149" s="121">
        <v>43368</v>
      </c>
      <c r="E149" s="71" t="s">
        <v>402</v>
      </c>
      <c r="F149" s="117" t="s">
        <v>13</v>
      </c>
      <c r="G149" s="118" t="s">
        <v>14</v>
      </c>
      <c r="H149" s="121">
        <v>43368</v>
      </c>
      <c r="I149" s="96">
        <f t="shared" si="12"/>
        <v>0</v>
      </c>
      <c r="J149" s="59" t="s">
        <v>15</v>
      </c>
      <c r="K149" s="119" t="s">
        <v>13</v>
      </c>
      <c r="L149" s="67" t="s">
        <v>495</v>
      </c>
    </row>
    <row r="150" spans="1:12" s="66" customFormat="1" ht="64.5" customHeight="1" x14ac:dyDescent="0.2">
      <c r="A150" s="67" t="s">
        <v>175</v>
      </c>
      <c r="B150" s="125"/>
      <c r="C150" s="59" t="s">
        <v>56</v>
      </c>
      <c r="D150" s="126">
        <v>43374</v>
      </c>
      <c r="E150" s="58" t="s">
        <v>403</v>
      </c>
      <c r="F150" s="117" t="s">
        <v>13</v>
      </c>
      <c r="G150" s="118" t="s">
        <v>14</v>
      </c>
      <c r="H150" s="126">
        <v>43374</v>
      </c>
      <c r="I150" s="96">
        <f t="shared" si="12"/>
        <v>0</v>
      </c>
      <c r="J150" s="59" t="s">
        <v>15</v>
      </c>
      <c r="K150" s="119" t="s">
        <v>13</v>
      </c>
      <c r="L150" s="67" t="s">
        <v>495</v>
      </c>
    </row>
    <row r="151" spans="1:12" s="66" customFormat="1" ht="68.25" customHeight="1" x14ac:dyDescent="0.2">
      <c r="A151" s="67" t="s">
        <v>175</v>
      </c>
      <c r="B151" s="125" t="s">
        <v>257</v>
      </c>
      <c r="C151" s="59" t="s">
        <v>56</v>
      </c>
      <c r="D151" s="126">
        <v>43378</v>
      </c>
      <c r="E151" s="58" t="s">
        <v>404</v>
      </c>
      <c r="F151" s="117" t="s">
        <v>13</v>
      </c>
      <c r="G151" s="118" t="s">
        <v>14</v>
      </c>
      <c r="H151" s="126">
        <v>43378</v>
      </c>
      <c r="I151" s="96">
        <f t="shared" si="12"/>
        <v>0</v>
      </c>
      <c r="J151" s="59" t="s">
        <v>15</v>
      </c>
      <c r="K151" s="119" t="s">
        <v>13</v>
      </c>
      <c r="L151" s="67" t="s">
        <v>495</v>
      </c>
    </row>
    <row r="152" spans="1:12" s="66" customFormat="1" ht="51" customHeight="1" x14ac:dyDescent="0.2">
      <c r="A152" s="67" t="s">
        <v>175</v>
      </c>
      <c r="B152" s="72">
        <v>3068</v>
      </c>
      <c r="C152" s="59" t="s">
        <v>56</v>
      </c>
      <c r="D152" s="121">
        <v>43381</v>
      </c>
      <c r="E152" s="72" t="s">
        <v>405</v>
      </c>
      <c r="F152" s="117" t="s">
        <v>13</v>
      </c>
      <c r="G152" s="118" t="s">
        <v>14</v>
      </c>
      <c r="H152" s="121">
        <v>43381</v>
      </c>
      <c r="I152" s="96">
        <f t="shared" si="12"/>
        <v>0</v>
      </c>
      <c r="J152" s="59" t="s">
        <v>15</v>
      </c>
      <c r="K152" s="119" t="s">
        <v>13</v>
      </c>
      <c r="L152" s="67" t="s">
        <v>495</v>
      </c>
    </row>
    <row r="153" spans="1:12" s="66" customFormat="1" ht="33" customHeight="1" x14ac:dyDescent="0.2">
      <c r="A153" s="67" t="s">
        <v>175</v>
      </c>
      <c r="B153" s="125" t="s">
        <v>258</v>
      </c>
      <c r="C153" s="59" t="s">
        <v>56</v>
      </c>
      <c r="D153" s="128">
        <v>43391</v>
      </c>
      <c r="E153" s="58" t="s">
        <v>406</v>
      </c>
      <c r="F153" s="117" t="s">
        <v>13</v>
      </c>
      <c r="G153" s="118" t="s">
        <v>14</v>
      </c>
      <c r="H153" s="128">
        <v>43391</v>
      </c>
      <c r="I153" s="96">
        <f t="shared" si="12"/>
        <v>0</v>
      </c>
      <c r="J153" s="59" t="s">
        <v>15</v>
      </c>
      <c r="K153" s="119" t="s">
        <v>13</v>
      </c>
      <c r="L153" s="67" t="s">
        <v>495</v>
      </c>
    </row>
    <row r="154" spans="1:12" s="66" customFormat="1" ht="24" customHeight="1" x14ac:dyDescent="0.2">
      <c r="A154" s="67" t="s">
        <v>175</v>
      </c>
      <c r="B154" s="129" t="s">
        <v>259</v>
      </c>
      <c r="C154" s="65" t="s">
        <v>56</v>
      </c>
      <c r="D154" s="126">
        <v>43391</v>
      </c>
      <c r="E154" s="58" t="s">
        <v>407</v>
      </c>
      <c r="F154" s="117" t="s">
        <v>13</v>
      </c>
      <c r="G154" s="118" t="s">
        <v>14</v>
      </c>
      <c r="H154" s="126"/>
      <c r="I154" s="96">
        <f t="shared" si="12"/>
        <v>0</v>
      </c>
      <c r="J154" s="59" t="s">
        <v>15</v>
      </c>
      <c r="K154" s="119" t="s">
        <v>13</v>
      </c>
      <c r="L154" s="67" t="s">
        <v>495</v>
      </c>
    </row>
    <row r="155" spans="1:12" s="66" customFormat="1" ht="33" customHeight="1" x14ac:dyDescent="0.2">
      <c r="A155" s="67" t="s">
        <v>175</v>
      </c>
      <c r="B155" s="125">
        <v>3234</v>
      </c>
      <c r="C155" s="59" t="s">
        <v>56</v>
      </c>
      <c r="D155" s="126">
        <v>43395</v>
      </c>
      <c r="E155" s="58" t="s">
        <v>431</v>
      </c>
      <c r="F155" s="117" t="s">
        <v>13</v>
      </c>
      <c r="G155" s="118" t="s">
        <v>14</v>
      </c>
      <c r="H155" s="126">
        <v>43395</v>
      </c>
      <c r="I155" s="96">
        <f t="shared" si="12"/>
        <v>0</v>
      </c>
      <c r="J155" s="59" t="s">
        <v>15</v>
      </c>
      <c r="K155" s="119" t="s">
        <v>13</v>
      </c>
      <c r="L155" s="67" t="s">
        <v>495</v>
      </c>
    </row>
    <row r="156" spans="1:12" s="66" customFormat="1" ht="32.25" customHeight="1" x14ac:dyDescent="0.2">
      <c r="A156" s="67" t="s">
        <v>175</v>
      </c>
      <c r="B156" s="72">
        <v>3234</v>
      </c>
      <c r="C156" s="59" t="s">
        <v>56</v>
      </c>
      <c r="D156" s="121">
        <v>43395</v>
      </c>
      <c r="E156" s="72" t="s">
        <v>408</v>
      </c>
      <c r="F156" s="117" t="s">
        <v>13</v>
      </c>
      <c r="G156" s="118" t="s">
        <v>14</v>
      </c>
      <c r="H156" s="121">
        <v>43396</v>
      </c>
      <c r="I156" s="96">
        <f t="shared" si="12"/>
        <v>1</v>
      </c>
      <c r="J156" s="59" t="s">
        <v>15</v>
      </c>
      <c r="K156" s="119" t="s">
        <v>13</v>
      </c>
      <c r="L156" s="67" t="s">
        <v>495</v>
      </c>
    </row>
    <row r="157" spans="1:12" s="66" customFormat="1" ht="32.25" customHeight="1" x14ac:dyDescent="0.2">
      <c r="A157" s="67" t="s">
        <v>175</v>
      </c>
      <c r="B157" s="72">
        <v>3247</v>
      </c>
      <c r="C157" s="59" t="s">
        <v>56</v>
      </c>
      <c r="D157" s="121">
        <v>43397</v>
      </c>
      <c r="E157" s="72" t="s">
        <v>409</v>
      </c>
      <c r="F157" s="117" t="s">
        <v>13</v>
      </c>
      <c r="G157" s="118" t="s">
        <v>14</v>
      </c>
      <c r="H157" s="121">
        <v>43397</v>
      </c>
      <c r="I157" s="96">
        <f t="shared" si="12"/>
        <v>0</v>
      </c>
      <c r="J157" s="59" t="s">
        <v>15</v>
      </c>
      <c r="K157" s="119" t="s">
        <v>13</v>
      </c>
      <c r="L157" s="67" t="s">
        <v>495</v>
      </c>
    </row>
    <row r="158" spans="1:12" s="66" customFormat="1" ht="48.75" customHeight="1" x14ac:dyDescent="0.2">
      <c r="A158" s="67" t="s">
        <v>175</v>
      </c>
      <c r="B158" s="129" t="s">
        <v>260</v>
      </c>
      <c r="C158" s="59" t="s">
        <v>56</v>
      </c>
      <c r="D158" s="126">
        <v>43398</v>
      </c>
      <c r="E158" s="58" t="s">
        <v>410</v>
      </c>
      <c r="F158" s="117" t="s">
        <v>13</v>
      </c>
      <c r="G158" s="118" t="s">
        <v>14</v>
      </c>
      <c r="H158" s="126">
        <v>43398</v>
      </c>
      <c r="I158" s="96">
        <f t="shared" si="12"/>
        <v>0</v>
      </c>
      <c r="J158" s="59" t="s">
        <v>15</v>
      </c>
      <c r="K158" s="119" t="s">
        <v>13</v>
      </c>
      <c r="L158" s="67" t="s">
        <v>495</v>
      </c>
    </row>
    <row r="159" spans="1:12" s="66" customFormat="1" ht="36.75" customHeight="1" x14ac:dyDescent="0.2">
      <c r="A159" s="67" t="s">
        <v>175</v>
      </c>
      <c r="B159" s="72">
        <v>3428</v>
      </c>
      <c r="C159" s="59" t="s">
        <v>56</v>
      </c>
      <c r="D159" s="121">
        <v>43413</v>
      </c>
      <c r="E159" s="72" t="s">
        <v>411</v>
      </c>
      <c r="F159" s="117" t="s">
        <v>13</v>
      </c>
      <c r="G159" s="118" t="s">
        <v>14</v>
      </c>
      <c r="H159" s="121">
        <v>43416</v>
      </c>
      <c r="I159" s="96">
        <f t="shared" si="12"/>
        <v>1</v>
      </c>
      <c r="J159" s="59" t="s">
        <v>15</v>
      </c>
      <c r="K159" s="119" t="s">
        <v>13</v>
      </c>
      <c r="L159" s="67" t="s">
        <v>495</v>
      </c>
    </row>
    <row r="160" spans="1:12" s="66" customFormat="1" ht="39" customHeight="1" x14ac:dyDescent="0.2">
      <c r="A160" s="67" t="s">
        <v>175</v>
      </c>
      <c r="B160" s="129"/>
      <c r="C160" s="59" t="s">
        <v>56</v>
      </c>
      <c r="D160" s="126">
        <v>43417</v>
      </c>
      <c r="E160" s="58" t="s">
        <v>412</v>
      </c>
      <c r="F160" s="117" t="s">
        <v>13</v>
      </c>
      <c r="G160" s="118" t="s">
        <v>14</v>
      </c>
      <c r="H160" s="126"/>
      <c r="I160" s="96">
        <f t="shared" si="12"/>
        <v>0</v>
      </c>
      <c r="J160" s="59" t="s">
        <v>15</v>
      </c>
      <c r="K160" s="119" t="s">
        <v>13</v>
      </c>
      <c r="L160" s="67" t="s">
        <v>495</v>
      </c>
    </row>
    <row r="161" spans="1:12" s="66" customFormat="1" ht="31.5" customHeight="1" x14ac:dyDescent="0.2">
      <c r="A161" s="67" t="s">
        <v>175</v>
      </c>
      <c r="B161" s="73">
        <v>3470</v>
      </c>
      <c r="C161" s="59" t="s">
        <v>56</v>
      </c>
      <c r="D161" s="130">
        <v>43418</v>
      </c>
      <c r="E161" s="73" t="s">
        <v>413</v>
      </c>
      <c r="F161" s="117" t="s">
        <v>13</v>
      </c>
      <c r="G161" s="118" t="s">
        <v>14</v>
      </c>
      <c r="H161" s="121">
        <v>43418</v>
      </c>
      <c r="I161" s="96">
        <f t="shared" si="12"/>
        <v>0</v>
      </c>
      <c r="J161" s="59" t="s">
        <v>15</v>
      </c>
      <c r="K161" s="119" t="s">
        <v>13</v>
      </c>
      <c r="L161" s="67" t="s">
        <v>495</v>
      </c>
    </row>
    <row r="162" spans="1:12" s="66" customFormat="1" ht="45.75" customHeight="1" x14ac:dyDescent="0.2">
      <c r="A162" s="67" t="s">
        <v>175</v>
      </c>
      <c r="B162" s="129"/>
      <c r="C162" s="59" t="s">
        <v>56</v>
      </c>
      <c r="D162" s="126">
        <v>43423</v>
      </c>
      <c r="E162" s="58" t="s">
        <v>414</v>
      </c>
      <c r="F162" s="117" t="s">
        <v>13</v>
      </c>
      <c r="G162" s="118" t="s">
        <v>14</v>
      </c>
      <c r="H162" s="126">
        <v>43431</v>
      </c>
      <c r="I162" s="96">
        <f t="shared" si="12"/>
        <v>6</v>
      </c>
      <c r="J162" s="59" t="s">
        <v>15</v>
      </c>
      <c r="K162" s="119" t="s">
        <v>13</v>
      </c>
      <c r="L162" s="67" t="s">
        <v>495</v>
      </c>
    </row>
    <row r="163" spans="1:12" s="66" customFormat="1" ht="30" customHeight="1" x14ac:dyDescent="0.2">
      <c r="A163" s="67" t="s">
        <v>175</v>
      </c>
      <c r="B163" s="72">
        <v>3559</v>
      </c>
      <c r="C163" s="59" t="s">
        <v>56</v>
      </c>
      <c r="D163" s="121">
        <v>43425</v>
      </c>
      <c r="E163" s="72" t="s">
        <v>415</v>
      </c>
      <c r="F163" s="117" t="s">
        <v>13</v>
      </c>
      <c r="G163" s="118" t="s">
        <v>14</v>
      </c>
      <c r="H163" s="121">
        <v>43425</v>
      </c>
      <c r="I163" s="96">
        <f t="shared" si="12"/>
        <v>0</v>
      </c>
      <c r="J163" s="59" t="s">
        <v>15</v>
      </c>
      <c r="K163" s="119" t="s">
        <v>13</v>
      </c>
      <c r="L163" s="67" t="s">
        <v>495</v>
      </c>
    </row>
    <row r="164" spans="1:12" s="66" customFormat="1" ht="23.25" customHeight="1" x14ac:dyDescent="0.2">
      <c r="A164" s="67" t="s">
        <v>175</v>
      </c>
      <c r="B164" s="125">
        <v>3594</v>
      </c>
      <c r="C164" s="59" t="s">
        <v>56</v>
      </c>
      <c r="D164" s="126">
        <v>43431</v>
      </c>
      <c r="E164" s="58" t="s">
        <v>416</v>
      </c>
      <c r="F164" s="117" t="s">
        <v>13</v>
      </c>
      <c r="G164" s="118" t="s">
        <v>14</v>
      </c>
      <c r="H164" s="126">
        <v>43431</v>
      </c>
      <c r="I164" s="96">
        <f t="shared" si="12"/>
        <v>0</v>
      </c>
      <c r="J164" s="59" t="s">
        <v>15</v>
      </c>
      <c r="K164" s="119" t="s">
        <v>13</v>
      </c>
      <c r="L164" s="67" t="s">
        <v>495</v>
      </c>
    </row>
    <row r="165" spans="1:12" s="66" customFormat="1" ht="64.5" customHeight="1" x14ac:dyDescent="0.2">
      <c r="A165" s="67" t="s">
        <v>175</v>
      </c>
      <c r="B165" s="72">
        <v>3638</v>
      </c>
      <c r="C165" s="59" t="s">
        <v>56</v>
      </c>
      <c r="D165" s="121">
        <v>43432</v>
      </c>
      <c r="E165" s="72" t="s">
        <v>417</v>
      </c>
      <c r="F165" s="117" t="s">
        <v>13</v>
      </c>
      <c r="G165" s="118" t="s">
        <v>14</v>
      </c>
      <c r="H165" s="121">
        <v>43433</v>
      </c>
      <c r="I165" s="96">
        <f t="shared" si="12"/>
        <v>1</v>
      </c>
      <c r="J165" s="59" t="s">
        <v>15</v>
      </c>
      <c r="K165" s="119" t="s">
        <v>13</v>
      </c>
      <c r="L165" s="67" t="s">
        <v>495</v>
      </c>
    </row>
    <row r="166" spans="1:12" s="66" customFormat="1" ht="40.5" customHeight="1" x14ac:dyDescent="0.2">
      <c r="A166" s="67" t="s">
        <v>175</v>
      </c>
      <c r="B166" s="125">
        <v>3654</v>
      </c>
      <c r="C166" s="59" t="s">
        <v>56</v>
      </c>
      <c r="D166" s="126">
        <v>43437</v>
      </c>
      <c r="E166" s="58" t="s">
        <v>418</v>
      </c>
      <c r="F166" s="117" t="s">
        <v>13</v>
      </c>
      <c r="G166" s="118" t="s">
        <v>14</v>
      </c>
      <c r="H166" s="126"/>
      <c r="I166" s="96">
        <f t="shared" si="12"/>
        <v>0</v>
      </c>
      <c r="J166" s="59" t="s">
        <v>15</v>
      </c>
      <c r="K166" s="119" t="s">
        <v>13</v>
      </c>
      <c r="L166" s="67" t="s">
        <v>495</v>
      </c>
    </row>
    <row r="167" spans="1:12" s="66" customFormat="1" ht="36" customHeight="1" x14ac:dyDescent="0.2">
      <c r="A167" s="67" t="s">
        <v>175</v>
      </c>
      <c r="B167" s="72">
        <v>3654</v>
      </c>
      <c r="C167" s="59" t="s">
        <v>56</v>
      </c>
      <c r="D167" s="121">
        <v>43437</v>
      </c>
      <c r="E167" s="72" t="s">
        <v>419</v>
      </c>
      <c r="F167" s="117" t="s">
        <v>13</v>
      </c>
      <c r="G167" s="118" t="s">
        <v>14</v>
      </c>
      <c r="H167" s="121">
        <v>43437</v>
      </c>
      <c r="I167" s="96">
        <f t="shared" si="12"/>
        <v>0</v>
      </c>
      <c r="J167" s="59" t="s">
        <v>15</v>
      </c>
      <c r="K167" s="119" t="s">
        <v>13</v>
      </c>
      <c r="L167" s="67" t="s">
        <v>495</v>
      </c>
    </row>
    <row r="168" spans="1:12" s="66" customFormat="1" ht="36" customHeight="1" x14ac:dyDescent="0.2">
      <c r="A168" s="67" t="s">
        <v>175</v>
      </c>
      <c r="B168" s="72">
        <v>3666</v>
      </c>
      <c r="C168" s="59" t="s">
        <v>56</v>
      </c>
      <c r="D168" s="121">
        <v>43437</v>
      </c>
      <c r="E168" s="72" t="s">
        <v>420</v>
      </c>
      <c r="F168" s="117" t="s">
        <v>13</v>
      </c>
      <c r="G168" s="118" t="s">
        <v>14</v>
      </c>
      <c r="H168" s="121">
        <v>43438</v>
      </c>
      <c r="I168" s="96">
        <f t="shared" si="12"/>
        <v>1</v>
      </c>
      <c r="J168" s="59" t="s">
        <v>15</v>
      </c>
      <c r="K168" s="119" t="s">
        <v>13</v>
      </c>
      <c r="L168" s="67" t="s">
        <v>495</v>
      </c>
    </row>
    <row r="169" spans="1:12" s="66" customFormat="1" ht="36" customHeight="1" x14ac:dyDescent="0.2">
      <c r="A169" s="67" t="s">
        <v>175</v>
      </c>
      <c r="B169" s="125">
        <v>3693</v>
      </c>
      <c r="C169" s="59" t="s">
        <v>56</v>
      </c>
      <c r="D169" s="126">
        <v>43439</v>
      </c>
      <c r="E169" s="58" t="s">
        <v>421</v>
      </c>
      <c r="F169" s="117" t="s">
        <v>13</v>
      </c>
      <c r="G169" s="118" t="s">
        <v>14</v>
      </c>
      <c r="H169" s="126">
        <v>43439</v>
      </c>
      <c r="I169" s="96">
        <f t="shared" si="12"/>
        <v>0</v>
      </c>
      <c r="J169" s="59" t="s">
        <v>15</v>
      </c>
      <c r="K169" s="119" t="s">
        <v>13</v>
      </c>
      <c r="L169" s="67" t="s">
        <v>495</v>
      </c>
    </row>
    <row r="170" spans="1:12" s="66" customFormat="1" ht="33" customHeight="1" x14ac:dyDescent="0.2">
      <c r="A170" s="67" t="s">
        <v>175</v>
      </c>
      <c r="B170" s="72">
        <v>3693</v>
      </c>
      <c r="C170" s="59" t="s">
        <v>56</v>
      </c>
      <c r="D170" s="121">
        <v>43439</v>
      </c>
      <c r="E170" s="72" t="s">
        <v>421</v>
      </c>
      <c r="F170" s="117" t="s">
        <v>13</v>
      </c>
      <c r="G170" s="118" t="s">
        <v>14</v>
      </c>
      <c r="H170" s="121">
        <v>43440</v>
      </c>
      <c r="I170" s="96">
        <f t="shared" si="12"/>
        <v>1</v>
      </c>
      <c r="J170" s="59" t="s">
        <v>15</v>
      </c>
      <c r="K170" s="119" t="s">
        <v>13</v>
      </c>
      <c r="L170" s="67" t="s">
        <v>495</v>
      </c>
    </row>
    <row r="171" spans="1:12" s="66" customFormat="1" ht="35.25" customHeight="1" x14ac:dyDescent="0.2">
      <c r="A171" s="67" t="s">
        <v>175</v>
      </c>
      <c r="B171" s="72">
        <v>3698</v>
      </c>
      <c r="C171" s="59" t="s">
        <v>56</v>
      </c>
      <c r="D171" s="121">
        <v>43440</v>
      </c>
      <c r="E171" s="72" t="s">
        <v>422</v>
      </c>
      <c r="F171" s="117" t="s">
        <v>13</v>
      </c>
      <c r="G171" s="118" t="s">
        <v>14</v>
      </c>
      <c r="H171" s="121">
        <v>43441</v>
      </c>
      <c r="I171" s="96">
        <f t="shared" si="12"/>
        <v>1</v>
      </c>
      <c r="J171" s="59" t="s">
        <v>15</v>
      </c>
      <c r="K171" s="119" t="s">
        <v>13</v>
      </c>
      <c r="L171" s="67" t="s">
        <v>495</v>
      </c>
    </row>
    <row r="172" spans="1:12" s="66" customFormat="1" ht="33" customHeight="1" x14ac:dyDescent="0.2">
      <c r="A172" s="67" t="s">
        <v>175</v>
      </c>
      <c r="B172" s="72">
        <v>3741</v>
      </c>
      <c r="C172" s="59" t="s">
        <v>56</v>
      </c>
      <c r="D172" s="121">
        <v>43445</v>
      </c>
      <c r="E172" s="72" t="s">
        <v>423</v>
      </c>
      <c r="F172" s="117" t="s">
        <v>13</v>
      </c>
      <c r="G172" s="118" t="s">
        <v>14</v>
      </c>
      <c r="H172" s="121">
        <v>43445</v>
      </c>
      <c r="I172" s="59">
        <f t="shared" si="12"/>
        <v>0</v>
      </c>
      <c r="J172" s="59" t="s">
        <v>15</v>
      </c>
      <c r="K172" s="119" t="s">
        <v>13</v>
      </c>
      <c r="L172" s="67" t="s">
        <v>495</v>
      </c>
    </row>
    <row r="173" spans="1:12" s="66" customFormat="1" ht="38.25" customHeight="1" x14ac:dyDescent="0.2">
      <c r="A173" s="67" t="s">
        <v>175</v>
      </c>
      <c r="B173" s="72">
        <v>3746</v>
      </c>
      <c r="C173" s="59" t="s">
        <v>56</v>
      </c>
      <c r="D173" s="121">
        <v>43445</v>
      </c>
      <c r="E173" s="72" t="s">
        <v>424</v>
      </c>
      <c r="F173" s="117" t="s">
        <v>13</v>
      </c>
      <c r="G173" s="118" t="s">
        <v>14</v>
      </c>
      <c r="H173" s="121">
        <v>43446</v>
      </c>
      <c r="I173" s="59">
        <f t="shared" si="12"/>
        <v>1</v>
      </c>
      <c r="J173" s="59" t="s">
        <v>15</v>
      </c>
      <c r="K173" s="119" t="s">
        <v>13</v>
      </c>
      <c r="L173" s="67" t="s">
        <v>495</v>
      </c>
    </row>
    <row r="174" spans="1:12" s="66" customFormat="1" ht="39.75" customHeight="1" x14ac:dyDescent="0.2">
      <c r="A174" s="67" t="s">
        <v>175</v>
      </c>
      <c r="B174" s="72">
        <v>3782</v>
      </c>
      <c r="C174" s="59" t="s">
        <v>56</v>
      </c>
      <c r="D174" s="121">
        <v>43448</v>
      </c>
      <c r="E174" s="72" t="s">
        <v>425</v>
      </c>
      <c r="F174" s="117" t="s">
        <v>13</v>
      </c>
      <c r="G174" s="118" t="s">
        <v>14</v>
      </c>
      <c r="H174" s="121">
        <v>43451</v>
      </c>
      <c r="I174" s="59">
        <f t="shared" si="12"/>
        <v>1</v>
      </c>
      <c r="J174" s="59" t="s">
        <v>15</v>
      </c>
      <c r="K174" s="119" t="s">
        <v>13</v>
      </c>
      <c r="L174" s="67" t="s">
        <v>495</v>
      </c>
    </row>
    <row r="175" spans="1:12" s="66" customFormat="1" ht="31.5" customHeight="1" x14ac:dyDescent="0.2">
      <c r="A175" s="67" t="s">
        <v>175</v>
      </c>
      <c r="B175" s="72">
        <v>3822</v>
      </c>
      <c r="C175" s="59" t="s">
        <v>56</v>
      </c>
      <c r="D175" s="121">
        <v>43455</v>
      </c>
      <c r="E175" s="72" t="s">
        <v>426</v>
      </c>
      <c r="F175" s="117" t="s">
        <v>13</v>
      </c>
      <c r="G175" s="118" t="s">
        <v>14</v>
      </c>
      <c r="H175" s="121">
        <v>43455</v>
      </c>
      <c r="I175" s="59">
        <f t="shared" si="12"/>
        <v>0</v>
      </c>
      <c r="J175" s="59" t="s">
        <v>15</v>
      </c>
      <c r="K175" s="119" t="s">
        <v>13</v>
      </c>
      <c r="L175" s="67" t="s">
        <v>495</v>
      </c>
    </row>
    <row r="176" spans="1:12" s="66" customFormat="1" ht="41.25" customHeight="1" x14ac:dyDescent="0.2">
      <c r="A176" s="67" t="s">
        <v>175</v>
      </c>
      <c r="B176" s="72">
        <v>3843</v>
      </c>
      <c r="C176" s="59" t="s">
        <v>56</v>
      </c>
      <c r="D176" s="121">
        <v>43462</v>
      </c>
      <c r="E176" s="72" t="s">
        <v>427</v>
      </c>
      <c r="F176" s="117" t="s">
        <v>13</v>
      </c>
      <c r="G176" s="118" t="s">
        <v>14</v>
      </c>
      <c r="H176" s="121">
        <v>43468</v>
      </c>
      <c r="I176" s="59">
        <f t="shared" si="12"/>
        <v>4</v>
      </c>
      <c r="J176" s="59" t="s">
        <v>15</v>
      </c>
      <c r="K176" s="119" t="s">
        <v>13</v>
      </c>
      <c r="L176" s="67" t="s">
        <v>495</v>
      </c>
    </row>
    <row r="177" spans="1:12" s="66" customFormat="1" ht="31.5" customHeight="1" x14ac:dyDescent="0.2">
      <c r="A177" s="67" t="s">
        <v>175</v>
      </c>
      <c r="B177" s="125">
        <v>3843</v>
      </c>
      <c r="C177" s="59" t="s">
        <v>56</v>
      </c>
      <c r="D177" s="126">
        <v>43462</v>
      </c>
      <c r="E177" s="58" t="s">
        <v>428</v>
      </c>
      <c r="F177" s="117" t="s">
        <v>13</v>
      </c>
      <c r="G177" s="118" t="s">
        <v>14</v>
      </c>
      <c r="H177" s="126">
        <v>43462</v>
      </c>
      <c r="I177" s="59">
        <f t="shared" si="12"/>
        <v>0</v>
      </c>
      <c r="J177" s="59" t="s">
        <v>15</v>
      </c>
      <c r="K177" s="119" t="s">
        <v>13</v>
      </c>
      <c r="L177" s="67" t="s">
        <v>495</v>
      </c>
    </row>
    <row r="178" spans="1:12" s="66" customFormat="1" ht="31.5" customHeight="1" x14ac:dyDescent="0.2">
      <c r="A178" s="68" t="s">
        <v>62</v>
      </c>
      <c r="B178" s="97" t="s">
        <v>63</v>
      </c>
      <c r="C178" s="59" t="s">
        <v>56</v>
      </c>
      <c r="D178" s="109">
        <v>43474</v>
      </c>
      <c r="E178" s="58" t="s">
        <v>64</v>
      </c>
      <c r="F178" s="117" t="s">
        <v>13</v>
      </c>
      <c r="G178" s="118" t="s">
        <v>14</v>
      </c>
      <c r="H178" s="110">
        <v>43475</v>
      </c>
      <c r="I178" s="59">
        <f t="shared" si="12"/>
        <v>1</v>
      </c>
      <c r="J178" s="59" t="s">
        <v>15</v>
      </c>
      <c r="K178" s="119" t="s">
        <v>13</v>
      </c>
      <c r="L178" s="67" t="s">
        <v>495</v>
      </c>
    </row>
    <row r="179" spans="1:12" s="66" customFormat="1" ht="48.75" customHeight="1" x14ac:dyDescent="0.2">
      <c r="A179" s="68" t="s">
        <v>62</v>
      </c>
      <c r="B179" s="97" t="s">
        <v>65</v>
      </c>
      <c r="C179" s="59" t="s">
        <v>56</v>
      </c>
      <c r="D179" s="109">
        <v>43480</v>
      </c>
      <c r="E179" s="58" t="s">
        <v>436</v>
      </c>
      <c r="F179" s="117" t="s">
        <v>13</v>
      </c>
      <c r="G179" s="118" t="s">
        <v>14</v>
      </c>
      <c r="H179" s="110">
        <v>43481</v>
      </c>
      <c r="I179" s="59">
        <f t="shared" si="12"/>
        <v>1</v>
      </c>
      <c r="J179" s="59" t="s">
        <v>15</v>
      </c>
      <c r="K179" s="119" t="s">
        <v>13</v>
      </c>
      <c r="L179" s="67" t="s">
        <v>495</v>
      </c>
    </row>
    <row r="180" spans="1:12" s="66" customFormat="1" ht="33" customHeight="1" x14ac:dyDescent="0.2">
      <c r="A180" s="68" t="s">
        <v>62</v>
      </c>
      <c r="B180" s="97">
        <v>120</v>
      </c>
      <c r="C180" s="59" t="s">
        <v>56</v>
      </c>
      <c r="D180" s="109">
        <v>43480</v>
      </c>
      <c r="E180" s="58" t="s">
        <v>68</v>
      </c>
      <c r="F180" s="117" t="s">
        <v>13</v>
      </c>
      <c r="G180" s="118" t="s">
        <v>14</v>
      </c>
      <c r="H180" s="110">
        <v>43481</v>
      </c>
      <c r="I180" s="59">
        <f t="shared" ref="I180:I205" si="13">IF(H180=0,0,(NETWORKDAYS(D180,H180)-1))</f>
        <v>1</v>
      </c>
      <c r="J180" s="59" t="s">
        <v>15</v>
      </c>
      <c r="K180" s="119" t="s">
        <v>13</v>
      </c>
      <c r="L180" s="67" t="s">
        <v>495</v>
      </c>
    </row>
    <row r="181" spans="1:12" s="66" customFormat="1" ht="54.75" customHeight="1" x14ac:dyDescent="0.2">
      <c r="A181" s="68" t="s">
        <v>62</v>
      </c>
      <c r="B181" s="97">
        <v>138</v>
      </c>
      <c r="C181" s="59" t="s">
        <v>56</v>
      </c>
      <c r="D181" s="109">
        <v>43481</v>
      </c>
      <c r="E181" s="58" t="s">
        <v>69</v>
      </c>
      <c r="F181" s="117" t="s">
        <v>13</v>
      </c>
      <c r="G181" s="118" t="s">
        <v>14</v>
      </c>
      <c r="H181" s="110">
        <v>43481</v>
      </c>
      <c r="I181" s="59">
        <f t="shared" si="13"/>
        <v>0</v>
      </c>
      <c r="J181" s="59" t="s">
        <v>15</v>
      </c>
      <c r="K181" s="119" t="s">
        <v>13</v>
      </c>
      <c r="L181" s="67" t="s">
        <v>495</v>
      </c>
    </row>
    <row r="182" spans="1:12" s="66" customFormat="1" ht="37.5" customHeight="1" x14ac:dyDescent="0.2">
      <c r="A182" s="68" t="s">
        <v>62</v>
      </c>
      <c r="B182" s="97" t="s">
        <v>70</v>
      </c>
      <c r="C182" s="59" t="s">
        <v>56</v>
      </c>
      <c r="D182" s="109">
        <v>43486</v>
      </c>
      <c r="E182" s="58" t="s">
        <v>71</v>
      </c>
      <c r="F182" s="117" t="s">
        <v>13</v>
      </c>
      <c r="G182" s="118" t="s">
        <v>14</v>
      </c>
      <c r="H182" s="110">
        <v>43486</v>
      </c>
      <c r="I182" s="59">
        <f t="shared" si="13"/>
        <v>0</v>
      </c>
      <c r="J182" s="59" t="s">
        <v>15</v>
      </c>
      <c r="K182" s="119" t="s">
        <v>13</v>
      </c>
      <c r="L182" s="67" t="s">
        <v>495</v>
      </c>
    </row>
    <row r="183" spans="1:12" s="66" customFormat="1" ht="31.5" customHeight="1" x14ac:dyDescent="0.2">
      <c r="A183" s="68" t="s">
        <v>62</v>
      </c>
      <c r="B183" s="98">
        <v>206</v>
      </c>
      <c r="C183" s="59" t="s">
        <v>56</v>
      </c>
      <c r="D183" s="109">
        <v>43486</v>
      </c>
      <c r="E183" s="58" t="s">
        <v>72</v>
      </c>
      <c r="F183" s="117" t="s">
        <v>13</v>
      </c>
      <c r="G183" s="118" t="s">
        <v>14</v>
      </c>
      <c r="H183" s="110">
        <v>43487</v>
      </c>
      <c r="I183" s="59">
        <f t="shared" si="13"/>
        <v>1</v>
      </c>
      <c r="J183" s="59" t="s">
        <v>15</v>
      </c>
      <c r="K183" s="119" t="s">
        <v>13</v>
      </c>
      <c r="L183" s="67" t="s">
        <v>495</v>
      </c>
    </row>
    <row r="184" spans="1:12" s="66" customFormat="1" ht="35.25" customHeight="1" x14ac:dyDescent="0.2">
      <c r="A184" s="68" t="s">
        <v>62</v>
      </c>
      <c r="B184" s="97">
        <v>211</v>
      </c>
      <c r="C184" s="59" t="s">
        <v>56</v>
      </c>
      <c r="D184" s="109">
        <v>43487</v>
      </c>
      <c r="E184" s="58" t="s">
        <v>75</v>
      </c>
      <c r="F184" s="117" t="s">
        <v>13</v>
      </c>
      <c r="G184" s="118" t="s">
        <v>14</v>
      </c>
      <c r="H184" s="109">
        <v>43489</v>
      </c>
      <c r="I184" s="59">
        <f t="shared" si="13"/>
        <v>2</v>
      </c>
      <c r="J184" s="59" t="s">
        <v>15</v>
      </c>
      <c r="K184" s="119" t="s">
        <v>13</v>
      </c>
      <c r="L184" s="67" t="s">
        <v>495</v>
      </c>
    </row>
    <row r="185" spans="1:12" s="66" customFormat="1" ht="22.5" customHeight="1" x14ac:dyDescent="0.2">
      <c r="A185" s="68" t="s">
        <v>62</v>
      </c>
      <c r="B185" s="97">
        <v>228</v>
      </c>
      <c r="C185" s="59" t="s">
        <v>56</v>
      </c>
      <c r="D185" s="109">
        <v>43488</v>
      </c>
      <c r="E185" s="58" t="s">
        <v>77</v>
      </c>
      <c r="F185" s="117" t="s">
        <v>13</v>
      </c>
      <c r="G185" s="118" t="s">
        <v>14</v>
      </c>
      <c r="H185" s="110">
        <v>43489</v>
      </c>
      <c r="I185" s="59">
        <f t="shared" si="13"/>
        <v>1</v>
      </c>
      <c r="J185" s="59" t="s">
        <v>15</v>
      </c>
      <c r="K185" s="119" t="s">
        <v>13</v>
      </c>
      <c r="L185" s="67" t="s">
        <v>495</v>
      </c>
    </row>
    <row r="186" spans="1:12" s="66" customFormat="1" ht="32.25" customHeight="1" x14ac:dyDescent="0.2">
      <c r="A186" s="68" t="s">
        <v>62</v>
      </c>
      <c r="B186" s="97" t="s">
        <v>80</v>
      </c>
      <c r="C186" s="59" t="s">
        <v>56</v>
      </c>
      <c r="D186" s="109">
        <v>43490</v>
      </c>
      <c r="E186" s="58" t="s">
        <v>437</v>
      </c>
      <c r="F186" s="117" t="s">
        <v>13</v>
      </c>
      <c r="G186" s="118" t="s">
        <v>14</v>
      </c>
      <c r="H186" s="110">
        <v>43493</v>
      </c>
      <c r="I186" s="59">
        <f t="shared" si="13"/>
        <v>1</v>
      </c>
      <c r="J186" s="59" t="s">
        <v>15</v>
      </c>
      <c r="K186" s="119" t="s">
        <v>13</v>
      </c>
      <c r="L186" s="67" t="s">
        <v>495</v>
      </c>
    </row>
    <row r="187" spans="1:12" s="66" customFormat="1" ht="31.5" customHeight="1" x14ac:dyDescent="0.2">
      <c r="A187" s="68" t="s">
        <v>62</v>
      </c>
      <c r="B187" s="97">
        <v>276</v>
      </c>
      <c r="C187" s="59" t="s">
        <v>56</v>
      </c>
      <c r="D187" s="110">
        <v>43493</v>
      </c>
      <c r="E187" s="58" t="s">
        <v>438</v>
      </c>
      <c r="F187" s="117" t="s">
        <v>13</v>
      </c>
      <c r="G187" s="118" t="s">
        <v>14</v>
      </c>
      <c r="H187" s="110">
        <v>43494</v>
      </c>
      <c r="I187" s="59">
        <f t="shared" si="13"/>
        <v>1</v>
      </c>
      <c r="J187" s="59" t="s">
        <v>15</v>
      </c>
      <c r="K187" s="119" t="s">
        <v>13</v>
      </c>
      <c r="L187" s="67" t="s">
        <v>495</v>
      </c>
    </row>
    <row r="188" spans="1:12" s="66" customFormat="1" ht="48.75" customHeight="1" x14ac:dyDescent="0.2">
      <c r="A188" s="68" t="s">
        <v>62</v>
      </c>
      <c r="B188" s="97">
        <v>277</v>
      </c>
      <c r="C188" s="59" t="s">
        <v>56</v>
      </c>
      <c r="D188" s="110">
        <v>43493</v>
      </c>
      <c r="E188" s="58" t="s">
        <v>439</v>
      </c>
      <c r="F188" s="117" t="s">
        <v>13</v>
      </c>
      <c r="G188" s="118" t="s">
        <v>14</v>
      </c>
      <c r="H188" s="110">
        <v>43494</v>
      </c>
      <c r="I188" s="59">
        <f t="shared" si="13"/>
        <v>1</v>
      </c>
      <c r="J188" s="59" t="s">
        <v>15</v>
      </c>
      <c r="K188" s="119" t="s">
        <v>13</v>
      </c>
      <c r="L188" s="67" t="s">
        <v>495</v>
      </c>
    </row>
    <row r="189" spans="1:12" s="66" customFormat="1" ht="16.5" customHeight="1" x14ac:dyDescent="0.2">
      <c r="A189" s="68" t="s">
        <v>62</v>
      </c>
      <c r="B189" s="97">
        <v>305</v>
      </c>
      <c r="C189" s="59" t="s">
        <v>56</v>
      </c>
      <c r="D189" s="109">
        <v>43495</v>
      </c>
      <c r="E189" s="58" t="s">
        <v>85</v>
      </c>
      <c r="F189" s="117" t="s">
        <v>13</v>
      </c>
      <c r="G189" s="118" t="s">
        <v>14</v>
      </c>
      <c r="H189" s="110">
        <v>43495</v>
      </c>
      <c r="I189" s="59">
        <f t="shared" si="13"/>
        <v>0</v>
      </c>
      <c r="J189" s="59" t="s">
        <v>15</v>
      </c>
      <c r="K189" s="119" t="s">
        <v>13</v>
      </c>
      <c r="L189" s="67" t="s">
        <v>495</v>
      </c>
    </row>
    <row r="190" spans="1:12" s="66" customFormat="1" ht="29.25" customHeight="1" x14ac:dyDescent="0.2">
      <c r="A190" s="68" t="s">
        <v>62</v>
      </c>
      <c r="B190" s="97" t="s">
        <v>87</v>
      </c>
      <c r="C190" s="59" t="s">
        <v>56</v>
      </c>
      <c r="D190" s="109">
        <v>43495</v>
      </c>
      <c r="E190" s="58" t="s">
        <v>88</v>
      </c>
      <c r="F190" s="117" t="s">
        <v>13</v>
      </c>
      <c r="G190" s="118" t="s">
        <v>14</v>
      </c>
      <c r="H190" s="110">
        <v>43495</v>
      </c>
      <c r="I190" s="59">
        <f t="shared" si="13"/>
        <v>0</v>
      </c>
      <c r="J190" s="59" t="s">
        <v>15</v>
      </c>
      <c r="K190" s="119" t="s">
        <v>13</v>
      </c>
      <c r="L190" s="67" t="s">
        <v>495</v>
      </c>
    </row>
    <row r="191" spans="1:12" s="66" customFormat="1" ht="31.5" customHeight="1" x14ac:dyDescent="0.2">
      <c r="A191" s="68" t="s">
        <v>62</v>
      </c>
      <c r="B191" s="98" t="s">
        <v>89</v>
      </c>
      <c r="C191" s="59" t="s">
        <v>56</v>
      </c>
      <c r="D191" s="109">
        <v>43495</v>
      </c>
      <c r="E191" s="58" t="s">
        <v>90</v>
      </c>
      <c r="F191" s="117" t="s">
        <v>13</v>
      </c>
      <c r="G191" s="118" t="s">
        <v>14</v>
      </c>
      <c r="H191" s="110">
        <v>43495</v>
      </c>
      <c r="I191" s="59">
        <f t="shared" si="13"/>
        <v>0</v>
      </c>
      <c r="J191" s="59" t="s">
        <v>15</v>
      </c>
      <c r="K191" s="119" t="s">
        <v>13</v>
      </c>
      <c r="L191" s="67" t="s">
        <v>495</v>
      </c>
    </row>
    <row r="192" spans="1:12" s="66" customFormat="1" ht="40.5" customHeight="1" x14ac:dyDescent="0.2">
      <c r="A192" s="68" t="s">
        <v>62</v>
      </c>
      <c r="B192" s="97">
        <v>344</v>
      </c>
      <c r="C192" s="59" t="s">
        <v>56</v>
      </c>
      <c r="D192" s="109">
        <v>43502</v>
      </c>
      <c r="E192" s="58" t="s">
        <v>92</v>
      </c>
      <c r="F192" s="117" t="s">
        <v>13</v>
      </c>
      <c r="G192" s="118" t="s">
        <v>14</v>
      </c>
      <c r="H192" s="110">
        <v>43503</v>
      </c>
      <c r="I192" s="59">
        <f t="shared" si="13"/>
        <v>1</v>
      </c>
      <c r="J192" s="59" t="s">
        <v>15</v>
      </c>
      <c r="K192" s="119" t="s">
        <v>13</v>
      </c>
      <c r="L192" s="67" t="s">
        <v>495</v>
      </c>
    </row>
    <row r="193" spans="1:12" s="66" customFormat="1" ht="46.5" customHeight="1" x14ac:dyDescent="0.2">
      <c r="A193" s="68" t="s">
        <v>62</v>
      </c>
      <c r="B193" s="97">
        <v>349</v>
      </c>
      <c r="C193" s="59" t="s">
        <v>56</v>
      </c>
      <c r="D193" s="109">
        <v>43502</v>
      </c>
      <c r="E193" s="58" t="s">
        <v>94</v>
      </c>
      <c r="F193" s="117" t="s">
        <v>13</v>
      </c>
      <c r="G193" s="118" t="s">
        <v>14</v>
      </c>
      <c r="H193" s="110">
        <v>43503</v>
      </c>
      <c r="I193" s="59">
        <f t="shared" si="13"/>
        <v>1</v>
      </c>
      <c r="J193" s="59" t="s">
        <v>15</v>
      </c>
      <c r="K193" s="119" t="s">
        <v>13</v>
      </c>
      <c r="L193" s="67" t="s">
        <v>495</v>
      </c>
    </row>
    <row r="194" spans="1:12" s="66" customFormat="1" ht="15.75" customHeight="1" x14ac:dyDescent="0.2">
      <c r="A194" s="68" t="s">
        <v>62</v>
      </c>
      <c r="B194" s="97">
        <v>352</v>
      </c>
      <c r="C194" s="59" t="s">
        <v>56</v>
      </c>
      <c r="D194" s="109">
        <v>43502</v>
      </c>
      <c r="E194" s="58" t="s">
        <v>96</v>
      </c>
      <c r="F194" s="117" t="s">
        <v>13</v>
      </c>
      <c r="G194" s="118" t="s">
        <v>14</v>
      </c>
      <c r="H194" s="110">
        <v>43503</v>
      </c>
      <c r="I194" s="59">
        <f t="shared" si="13"/>
        <v>1</v>
      </c>
      <c r="J194" s="59" t="s">
        <v>15</v>
      </c>
      <c r="K194" s="119" t="s">
        <v>13</v>
      </c>
      <c r="L194" s="67" t="s">
        <v>495</v>
      </c>
    </row>
    <row r="195" spans="1:12" s="66" customFormat="1" ht="20.25" customHeight="1" x14ac:dyDescent="0.2">
      <c r="A195" s="68" t="s">
        <v>62</v>
      </c>
      <c r="B195" s="97">
        <v>367</v>
      </c>
      <c r="C195" s="59" t="s">
        <v>56</v>
      </c>
      <c r="D195" s="109">
        <v>43502</v>
      </c>
      <c r="E195" s="58" t="s">
        <v>97</v>
      </c>
      <c r="F195" s="117" t="s">
        <v>13</v>
      </c>
      <c r="G195" s="118" t="s">
        <v>14</v>
      </c>
      <c r="H195" s="110">
        <v>43503</v>
      </c>
      <c r="I195" s="59">
        <f t="shared" si="13"/>
        <v>1</v>
      </c>
      <c r="J195" s="59" t="s">
        <v>15</v>
      </c>
      <c r="K195" s="119" t="s">
        <v>13</v>
      </c>
      <c r="L195" s="67" t="s">
        <v>495</v>
      </c>
    </row>
    <row r="196" spans="1:12" s="66" customFormat="1" ht="40.5" customHeight="1" x14ac:dyDescent="0.2">
      <c r="A196" s="68" t="s">
        <v>62</v>
      </c>
      <c r="B196" s="97">
        <v>428</v>
      </c>
      <c r="C196" s="59" t="s">
        <v>56</v>
      </c>
      <c r="D196" s="109">
        <v>43507</v>
      </c>
      <c r="E196" s="58" t="s">
        <v>100</v>
      </c>
      <c r="F196" s="117" t="s">
        <v>13</v>
      </c>
      <c r="G196" s="118" t="s">
        <v>14</v>
      </c>
      <c r="H196" s="110">
        <v>43508</v>
      </c>
      <c r="I196" s="94">
        <f t="shared" si="13"/>
        <v>1</v>
      </c>
      <c r="J196" s="59" t="s">
        <v>15</v>
      </c>
      <c r="K196" s="119" t="s">
        <v>13</v>
      </c>
      <c r="L196" s="67" t="s">
        <v>495</v>
      </c>
    </row>
    <row r="197" spans="1:12" s="66" customFormat="1" ht="31.5" customHeight="1" x14ac:dyDescent="0.2">
      <c r="A197" s="68" t="s">
        <v>62</v>
      </c>
      <c r="B197" s="97">
        <v>429</v>
      </c>
      <c r="C197" s="59" t="s">
        <v>56</v>
      </c>
      <c r="D197" s="109">
        <v>43507</v>
      </c>
      <c r="E197" s="58" t="s">
        <v>102</v>
      </c>
      <c r="F197" s="117" t="s">
        <v>13</v>
      </c>
      <c r="G197" s="118" t="s">
        <v>14</v>
      </c>
      <c r="H197" s="110">
        <v>43508</v>
      </c>
      <c r="I197" s="94">
        <f t="shared" si="13"/>
        <v>1</v>
      </c>
      <c r="J197" s="59" t="s">
        <v>15</v>
      </c>
      <c r="K197" s="119" t="s">
        <v>13</v>
      </c>
      <c r="L197" s="67" t="s">
        <v>495</v>
      </c>
    </row>
    <row r="198" spans="1:12" s="66" customFormat="1" ht="32.25" customHeight="1" x14ac:dyDescent="0.2">
      <c r="A198" s="68" t="s">
        <v>62</v>
      </c>
      <c r="B198" s="98">
        <v>437</v>
      </c>
      <c r="C198" s="59" t="s">
        <v>56</v>
      </c>
      <c r="D198" s="109">
        <v>43508</v>
      </c>
      <c r="E198" s="58" t="s">
        <v>104</v>
      </c>
      <c r="F198" s="117" t="s">
        <v>13</v>
      </c>
      <c r="G198" s="118" t="s">
        <v>14</v>
      </c>
      <c r="H198" s="110">
        <v>43509</v>
      </c>
      <c r="I198" s="94">
        <f t="shared" si="13"/>
        <v>1</v>
      </c>
      <c r="J198" s="59" t="s">
        <v>15</v>
      </c>
      <c r="K198" s="119" t="s">
        <v>13</v>
      </c>
      <c r="L198" s="67" t="s">
        <v>495</v>
      </c>
    </row>
    <row r="199" spans="1:12" s="66" customFormat="1" ht="36.75" customHeight="1" x14ac:dyDescent="0.2">
      <c r="A199" s="68" t="s">
        <v>62</v>
      </c>
      <c r="B199" s="97">
        <v>474</v>
      </c>
      <c r="C199" s="59" t="s">
        <v>56</v>
      </c>
      <c r="D199" s="109">
        <v>43510</v>
      </c>
      <c r="E199" s="58" t="s">
        <v>106</v>
      </c>
      <c r="F199" s="117" t="s">
        <v>13</v>
      </c>
      <c r="G199" s="118" t="s">
        <v>14</v>
      </c>
      <c r="H199" s="109">
        <v>43511</v>
      </c>
      <c r="I199" s="94">
        <f t="shared" si="13"/>
        <v>1</v>
      </c>
      <c r="J199" s="59" t="s">
        <v>15</v>
      </c>
      <c r="K199" s="119" t="s">
        <v>13</v>
      </c>
      <c r="L199" s="67" t="s">
        <v>495</v>
      </c>
    </row>
    <row r="200" spans="1:12" s="66" customFormat="1" ht="39.75" customHeight="1" x14ac:dyDescent="0.2">
      <c r="A200" s="68" t="s">
        <v>62</v>
      </c>
      <c r="B200" s="97">
        <v>490</v>
      </c>
      <c r="C200" s="59" t="s">
        <v>56</v>
      </c>
      <c r="D200" s="109">
        <v>43511</v>
      </c>
      <c r="E200" s="58" t="s">
        <v>108</v>
      </c>
      <c r="F200" s="117" t="s">
        <v>13</v>
      </c>
      <c r="G200" s="118" t="s">
        <v>14</v>
      </c>
      <c r="H200" s="110">
        <v>43514</v>
      </c>
      <c r="I200" s="94">
        <f t="shared" si="13"/>
        <v>1</v>
      </c>
      <c r="J200" s="59" t="s">
        <v>15</v>
      </c>
      <c r="K200" s="119" t="s">
        <v>13</v>
      </c>
      <c r="L200" s="67" t="s">
        <v>495</v>
      </c>
    </row>
    <row r="201" spans="1:12" s="66" customFormat="1" ht="31.5" customHeight="1" x14ac:dyDescent="0.2">
      <c r="A201" s="68" t="s">
        <v>62</v>
      </c>
      <c r="B201" s="97">
        <v>506</v>
      </c>
      <c r="C201" s="59" t="s">
        <v>56</v>
      </c>
      <c r="D201" s="110">
        <v>43514</v>
      </c>
      <c r="E201" s="58" t="s">
        <v>110</v>
      </c>
      <c r="F201" s="117" t="s">
        <v>13</v>
      </c>
      <c r="G201" s="118" t="s">
        <v>14</v>
      </c>
      <c r="H201" s="109">
        <v>43515</v>
      </c>
      <c r="I201" s="94">
        <f t="shared" si="13"/>
        <v>1</v>
      </c>
      <c r="J201" s="59" t="s">
        <v>15</v>
      </c>
      <c r="K201" s="119" t="s">
        <v>13</v>
      </c>
      <c r="L201" s="67" t="s">
        <v>495</v>
      </c>
    </row>
    <row r="202" spans="1:12" s="66" customFormat="1" ht="31.5" customHeight="1" x14ac:dyDescent="0.2">
      <c r="A202" s="68" t="s">
        <v>62</v>
      </c>
      <c r="B202" s="97" t="s">
        <v>111</v>
      </c>
      <c r="C202" s="59" t="s">
        <v>56</v>
      </c>
      <c r="D202" s="109">
        <v>43514</v>
      </c>
      <c r="E202" s="58" t="s">
        <v>112</v>
      </c>
      <c r="F202" s="117" t="s">
        <v>13</v>
      </c>
      <c r="G202" s="118" t="s">
        <v>14</v>
      </c>
      <c r="H202" s="109">
        <v>43514</v>
      </c>
      <c r="I202" s="94">
        <f t="shared" si="13"/>
        <v>0</v>
      </c>
      <c r="J202" s="59" t="s">
        <v>15</v>
      </c>
      <c r="K202" s="119" t="s">
        <v>13</v>
      </c>
      <c r="L202" s="67" t="s">
        <v>495</v>
      </c>
    </row>
    <row r="203" spans="1:12" s="66" customFormat="1" ht="47.25" customHeight="1" x14ac:dyDescent="0.2">
      <c r="A203" s="68" t="s">
        <v>62</v>
      </c>
      <c r="B203" s="97" t="s">
        <v>113</v>
      </c>
      <c r="C203" s="61" t="s">
        <v>56</v>
      </c>
      <c r="D203" s="109">
        <v>43516</v>
      </c>
      <c r="E203" s="58" t="s">
        <v>114</v>
      </c>
      <c r="F203" s="117" t="s">
        <v>13</v>
      </c>
      <c r="G203" s="118" t="s">
        <v>14</v>
      </c>
      <c r="H203" s="110">
        <v>43516</v>
      </c>
      <c r="I203" s="95">
        <f t="shared" si="13"/>
        <v>0</v>
      </c>
      <c r="J203" s="59" t="s">
        <v>15</v>
      </c>
      <c r="K203" s="119" t="s">
        <v>13</v>
      </c>
      <c r="L203" s="67" t="s">
        <v>495</v>
      </c>
    </row>
    <row r="204" spans="1:12" s="66" customFormat="1" ht="31.5" customHeight="1" x14ac:dyDescent="0.2">
      <c r="A204" s="68" t="s">
        <v>62</v>
      </c>
      <c r="B204" s="97">
        <v>625</v>
      </c>
      <c r="C204" s="59" t="s">
        <v>56</v>
      </c>
      <c r="D204" s="109">
        <v>43525</v>
      </c>
      <c r="E204" s="58" t="s">
        <v>116</v>
      </c>
      <c r="F204" s="117" t="s">
        <v>13</v>
      </c>
      <c r="G204" s="118" t="s">
        <v>14</v>
      </c>
      <c r="H204" s="110">
        <v>43528</v>
      </c>
      <c r="I204" s="59">
        <f t="shared" si="13"/>
        <v>1</v>
      </c>
      <c r="J204" s="59" t="s">
        <v>15</v>
      </c>
      <c r="K204" s="119" t="s">
        <v>13</v>
      </c>
      <c r="L204" s="67" t="s">
        <v>495</v>
      </c>
    </row>
    <row r="205" spans="1:12" s="66" customFormat="1" ht="35.25" customHeight="1" x14ac:dyDescent="0.2">
      <c r="A205" s="68" t="s">
        <v>62</v>
      </c>
      <c r="B205" s="97">
        <v>641</v>
      </c>
      <c r="C205" s="59" t="s">
        <v>56</v>
      </c>
      <c r="D205" s="109">
        <v>43528</v>
      </c>
      <c r="E205" s="58" t="s">
        <v>118</v>
      </c>
      <c r="F205" s="117" t="s">
        <v>13</v>
      </c>
      <c r="G205" s="118" t="s">
        <v>14</v>
      </c>
      <c r="H205" s="110">
        <v>43529</v>
      </c>
      <c r="I205" s="59">
        <f t="shared" si="13"/>
        <v>1</v>
      </c>
      <c r="J205" s="59" t="s">
        <v>15</v>
      </c>
      <c r="K205" s="119" t="s">
        <v>13</v>
      </c>
      <c r="L205" s="67" t="s">
        <v>495</v>
      </c>
    </row>
    <row r="206" spans="1:12" s="66" customFormat="1" ht="36" customHeight="1" x14ac:dyDescent="0.2">
      <c r="A206" s="68" t="s">
        <v>62</v>
      </c>
      <c r="B206" s="97" t="s">
        <v>119</v>
      </c>
      <c r="C206" s="59" t="s">
        <v>56</v>
      </c>
      <c r="D206" s="110">
        <v>43531</v>
      </c>
      <c r="E206" s="58" t="s">
        <v>120</v>
      </c>
      <c r="F206" s="117" t="s">
        <v>13</v>
      </c>
      <c r="G206" s="118" t="s">
        <v>14</v>
      </c>
      <c r="H206" s="109">
        <v>43531</v>
      </c>
      <c r="I206" s="59">
        <f t="shared" ref="I206:I257" si="14">IF(H206=0,0,(NETWORKDAYS(D206,H206)-1))</f>
        <v>0</v>
      </c>
      <c r="J206" s="59" t="s">
        <v>15</v>
      </c>
      <c r="K206" s="119" t="s">
        <v>13</v>
      </c>
      <c r="L206" s="67" t="s">
        <v>495</v>
      </c>
    </row>
    <row r="207" spans="1:12" s="66" customFormat="1" ht="18" customHeight="1" x14ac:dyDescent="0.2">
      <c r="A207" s="68" t="s">
        <v>62</v>
      </c>
      <c r="B207" s="97">
        <v>829</v>
      </c>
      <c r="C207" s="59" t="s">
        <v>56</v>
      </c>
      <c r="D207" s="109">
        <v>43537</v>
      </c>
      <c r="E207" s="58" t="s">
        <v>122</v>
      </c>
      <c r="F207" s="117" t="s">
        <v>13</v>
      </c>
      <c r="G207" s="118" t="s">
        <v>14</v>
      </c>
      <c r="H207" s="110">
        <v>43538</v>
      </c>
      <c r="I207" s="59">
        <f t="shared" si="14"/>
        <v>1</v>
      </c>
      <c r="J207" s="59" t="s">
        <v>15</v>
      </c>
      <c r="K207" s="119" t="s">
        <v>13</v>
      </c>
      <c r="L207" s="67" t="s">
        <v>495</v>
      </c>
    </row>
    <row r="208" spans="1:12" s="66" customFormat="1" ht="32.25" customHeight="1" x14ac:dyDescent="0.2">
      <c r="A208" s="68" t="s">
        <v>62</v>
      </c>
      <c r="B208" s="98">
        <v>883</v>
      </c>
      <c r="C208" s="59" t="s">
        <v>56</v>
      </c>
      <c r="D208" s="109">
        <v>43539</v>
      </c>
      <c r="E208" s="58" t="s">
        <v>124</v>
      </c>
      <c r="F208" s="117" t="s">
        <v>13</v>
      </c>
      <c r="G208" s="118" t="s">
        <v>14</v>
      </c>
      <c r="H208" s="110">
        <v>43542</v>
      </c>
      <c r="I208" s="59">
        <f t="shared" si="14"/>
        <v>1</v>
      </c>
      <c r="J208" s="59" t="s">
        <v>15</v>
      </c>
      <c r="K208" s="119" t="s">
        <v>13</v>
      </c>
      <c r="L208" s="67" t="s">
        <v>495</v>
      </c>
    </row>
    <row r="209" spans="1:12" s="66" customFormat="1" ht="30" customHeight="1" x14ac:dyDescent="0.2">
      <c r="A209" s="68" t="s">
        <v>62</v>
      </c>
      <c r="B209" s="97">
        <v>1061</v>
      </c>
      <c r="C209" s="59" t="s">
        <v>56</v>
      </c>
      <c r="D209" s="109">
        <v>43556</v>
      </c>
      <c r="E209" s="58" t="s">
        <v>104</v>
      </c>
      <c r="F209" s="117" t="s">
        <v>13</v>
      </c>
      <c r="G209" s="118" t="s">
        <v>14</v>
      </c>
      <c r="H209" s="109">
        <v>43556</v>
      </c>
      <c r="I209" s="59">
        <f t="shared" si="14"/>
        <v>0</v>
      </c>
      <c r="J209" s="59" t="s">
        <v>15</v>
      </c>
      <c r="K209" s="119" t="s">
        <v>13</v>
      </c>
      <c r="L209" s="67" t="s">
        <v>495</v>
      </c>
    </row>
    <row r="210" spans="1:12" s="66" customFormat="1" ht="34.5" customHeight="1" x14ac:dyDescent="0.2">
      <c r="A210" s="68" t="s">
        <v>62</v>
      </c>
      <c r="B210" s="97">
        <v>1102</v>
      </c>
      <c r="C210" s="59" t="s">
        <v>56</v>
      </c>
      <c r="D210" s="109">
        <v>43558</v>
      </c>
      <c r="E210" s="58" t="s">
        <v>127</v>
      </c>
      <c r="F210" s="117" t="s">
        <v>13</v>
      </c>
      <c r="G210" s="118" t="s">
        <v>14</v>
      </c>
      <c r="H210" s="110">
        <v>43558</v>
      </c>
      <c r="I210" s="59">
        <f t="shared" si="14"/>
        <v>0</v>
      </c>
      <c r="J210" s="59" t="s">
        <v>15</v>
      </c>
      <c r="K210" s="119" t="s">
        <v>13</v>
      </c>
      <c r="L210" s="67" t="s">
        <v>495</v>
      </c>
    </row>
    <row r="211" spans="1:12" s="66" customFormat="1" ht="31.5" customHeight="1" x14ac:dyDescent="0.2">
      <c r="A211" s="68" t="s">
        <v>62</v>
      </c>
      <c r="B211" s="97" t="s">
        <v>128</v>
      </c>
      <c r="C211" s="59" t="s">
        <v>56</v>
      </c>
      <c r="D211" s="110">
        <v>43560</v>
      </c>
      <c r="E211" s="58" t="s">
        <v>129</v>
      </c>
      <c r="F211" s="117" t="s">
        <v>13</v>
      </c>
      <c r="G211" s="118" t="s">
        <v>14</v>
      </c>
      <c r="H211" s="109">
        <v>43563</v>
      </c>
      <c r="I211" s="59">
        <f t="shared" si="14"/>
        <v>1</v>
      </c>
      <c r="J211" s="59" t="s">
        <v>15</v>
      </c>
      <c r="K211" s="119" t="s">
        <v>13</v>
      </c>
      <c r="L211" s="67" t="s">
        <v>495</v>
      </c>
    </row>
    <row r="212" spans="1:12" s="66" customFormat="1" ht="31.5" customHeight="1" x14ac:dyDescent="0.2">
      <c r="A212" s="68" t="s">
        <v>62</v>
      </c>
      <c r="B212" s="97">
        <v>1199</v>
      </c>
      <c r="C212" s="59" t="s">
        <v>56</v>
      </c>
      <c r="D212" s="109">
        <v>43567</v>
      </c>
      <c r="E212" s="58" t="s">
        <v>131</v>
      </c>
      <c r="F212" s="117" t="s">
        <v>13</v>
      </c>
      <c r="G212" s="118" t="s">
        <v>14</v>
      </c>
      <c r="H212" s="109">
        <v>43570</v>
      </c>
      <c r="I212" s="59">
        <f t="shared" si="14"/>
        <v>1</v>
      </c>
      <c r="J212" s="59" t="s">
        <v>15</v>
      </c>
      <c r="K212" s="119" t="s">
        <v>13</v>
      </c>
      <c r="L212" s="67" t="s">
        <v>495</v>
      </c>
    </row>
    <row r="213" spans="1:12" s="66" customFormat="1" ht="31.5" customHeight="1" x14ac:dyDescent="0.2">
      <c r="A213" s="68" t="s">
        <v>62</v>
      </c>
      <c r="B213" s="97">
        <v>1211</v>
      </c>
      <c r="C213" s="59" t="s">
        <v>56</v>
      </c>
      <c r="D213" s="109">
        <v>43570</v>
      </c>
      <c r="E213" s="58" t="s">
        <v>133</v>
      </c>
      <c r="F213" s="117" t="s">
        <v>13</v>
      </c>
      <c r="G213" s="118" t="s">
        <v>14</v>
      </c>
      <c r="H213" s="110">
        <v>43570</v>
      </c>
      <c r="I213" s="59">
        <f t="shared" si="14"/>
        <v>0</v>
      </c>
      <c r="J213" s="59" t="s">
        <v>15</v>
      </c>
      <c r="K213" s="119" t="s">
        <v>13</v>
      </c>
      <c r="L213" s="67" t="s">
        <v>495</v>
      </c>
    </row>
    <row r="214" spans="1:12" s="66" customFormat="1" ht="30" customHeight="1" x14ac:dyDescent="0.2">
      <c r="A214" s="68" t="s">
        <v>134</v>
      </c>
      <c r="B214" s="97" t="s">
        <v>125</v>
      </c>
      <c r="C214" s="59" t="s">
        <v>56</v>
      </c>
      <c r="D214" s="110">
        <v>43556</v>
      </c>
      <c r="E214" s="58" t="s">
        <v>104</v>
      </c>
      <c r="F214" s="117" t="s">
        <v>13</v>
      </c>
      <c r="G214" s="118" t="s">
        <v>14</v>
      </c>
      <c r="H214" s="110">
        <v>43556</v>
      </c>
      <c r="I214" s="59">
        <f t="shared" si="14"/>
        <v>0</v>
      </c>
      <c r="J214" s="59" t="s">
        <v>15</v>
      </c>
      <c r="K214" s="119" t="s">
        <v>13</v>
      </c>
      <c r="L214" s="67" t="s">
        <v>495</v>
      </c>
    </row>
    <row r="215" spans="1:12" s="66" customFormat="1" ht="31.5" customHeight="1" x14ac:dyDescent="0.2">
      <c r="A215" s="68" t="s">
        <v>134</v>
      </c>
      <c r="B215" s="97" t="s">
        <v>126</v>
      </c>
      <c r="C215" s="59" t="s">
        <v>56</v>
      </c>
      <c r="D215" s="110">
        <v>43558</v>
      </c>
      <c r="E215" s="58" t="s">
        <v>127</v>
      </c>
      <c r="F215" s="117" t="s">
        <v>13</v>
      </c>
      <c r="G215" s="118" t="s">
        <v>14</v>
      </c>
      <c r="H215" s="110">
        <v>43558</v>
      </c>
      <c r="I215" s="59">
        <f t="shared" si="14"/>
        <v>0</v>
      </c>
      <c r="J215" s="59" t="s">
        <v>15</v>
      </c>
      <c r="K215" s="119" t="s">
        <v>13</v>
      </c>
      <c r="L215" s="67" t="s">
        <v>495</v>
      </c>
    </row>
    <row r="216" spans="1:12" s="66" customFormat="1" ht="32.25" customHeight="1" x14ac:dyDescent="0.2">
      <c r="A216" s="68" t="s">
        <v>134</v>
      </c>
      <c r="B216" s="97">
        <v>1176</v>
      </c>
      <c r="C216" s="59" t="s">
        <v>56</v>
      </c>
      <c r="D216" s="110">
        <v>43566</v>
      </c>
      <c r="E216" s="58" t="s">
        <v>135</v>
      </c>
      <c r="F216" s="117" t="s">
        <v>13</v>
      </c>
      <c r="G216" s="118" t="s">
        <v>14</v>
      </c>
      <c r="H216" s="110">
        <v>43566</v>
      </c>
      <c r="I216" s="59">
        <f t="shared" si="14"/>
        <v>0</v>
      </c>
      <c r="J216" s="59" t="s">
        <v>15</v>
      </c>
      <c r="K216" s="119" t="s">
        <v>13</v>
      </c>
      <c r="L216" s="67" t="s">
        <v>495</v>
      </c>
    </row>
    <row r="217" spans="1:12" s="66" customFormat="1" ht="41.25" customHeight="1" x14ac:dyDescent="0.2">
      <c r="A217" s="68" t="s">
        <v>134</v>
      </c>
      <c r="B217" s="97" t="s">
        <v>136</v>
      </c>
      <c r="C217" s="59" t="s">
        <v>56</v>
      </c>
      <c r="D217" s="110">
        <v>43570</v>
      </c>
      <c r="E217" s="58" t="s">
        <v>137</v>
      </c>
      <c r="F217" s="117" t="s">
        <v>13</v>
      </c>
      <c r="G217" s="118" t="s">
        <v>14</v>
      </c>
      <c r="H217" s="110">
        <v>43570</v>
      </c>
      <c r="I217" s="59">
        <f t="shared" si="14"/>
        <v>0</v>
      </c>
      <c r="J217" s="59" t="s">
        <v>15</v>
      </c>
      <c r="K217" s="119" t="s">
        <v>13</v>
      </c>
      <c r="L217" s="67" t="s">
        <v>495</v>
      </c>
    </row>
    <row r="218" spans="1:12" s="66" customFormat="1" ht="58.5" customHeight="1" x14ac:dyDescent="0.2">
      <c r="A218" s="68" t="s">
        <v>134</v>
      </c>
      <c r="B218" s="97">
        <v>1196</v>
      </c>
      <c r="C218" s="59" t="s">
        <v>56</v>
      </c>
      <c r="D218" s="110">
        <v>43566</v>
      </c>
      <c r="E218" s="58" t="s">
        <v>440</v>
      </c>
      <c r="F218" s="117" t="s">
        <v>13</v>
      </c>
      <c r="G218" s="118" t="s">
        <v>14</v>
      </c>
      <c r="H218" s="110">
        <v>43570</v>
      </c>
      <c r="I218" s="59">
        <f t="shared" si="14"/>
        <v>2</v>
      </c>
      <c r="J218" s="59" t="s">
        <v>15</v>
      </c>
      <c r="K218" s="119" t="s">
        <v>13</v>
      </c>
      <c r="L218" s="67" t="s">
        <v>495</v>
      </c>
    </row>
    <row r="219" spans="1:12" s="66" customFormat="1" ht="33" customHeight="1" x14ac:dyDescent="0.2">
      <c r="A219" s="68" t="s">
        <v>134</v>
      </c>
      <c r="B219" s="97">
        <v>1199</v>
      </c>
      <c r="C219" s="59" t="s">
        <v>56</v>
      </c>
      <c r="D219" s="110">
        <v>43567</v>
      </c>
      <c r="E219" s="58" t="s">
        <v>133</v>
      </c>
      <c r="F219" s="117" t="s">
        <v>13</v>
      </c>
      <c r="G219" s="118" t="s">
        <v>14</v>
      </c>
      <c r="H219" s="110">
        <v>43570</v>
      </c>
      <c r="I219" s="59">
        <f t="shared" si="14"/>
        <v>1</v>
      </c>
      <c r="J219" s="59" t="s">
        <v>15</v>
      </c>
      <c r="K219" s="119" t="s">
        <v>13</v>
      </c>
      <c r="L219" s="67" t="s">
        <v>495</v>
      </c>
    </row>
    <row r="220" spans="1:12" s="66" customFormat="1" ht="37.5" customHeight="1" x14ac:dyDescent="0.2">
      <c r="A220" s="68" t="s">
        <v>134</v>
      </c>
      <c r="B220" s="97" t="s">
        <v>132</v>
      </c>
      <c r="C220" s="59" t="s">
        <v>56</v>
      </c>
      <c r="D220" s="110">
        <v>43570</v>
      </c>
      <c r="E220" s="58" t="s">
        <v>133</v>
      </c>
      <c r="F220" s="117" t="s">
        <v>13</v>
      </c>
      <c r="G220" s="118" t="s">
        <v>14</v>
      </c>
      <c r="H220" s="110">
        <v>43570</v>
      </c>
      <c r="I220" s="59">
        <f t="shared" si="14"/>
        <v>0</v>
      </c>
      <c r="J220" s="59" t="s">
        <v>15</v>
      </c>
      <c r="K220" s="119" t="s">
        <v>13</v>
      </c>
      <c r="L220" s="67" t="s">
        <v>495</v>
      </c>
    </row>
    <row r="221" spans="1:12" s="66" customFormat="1" ht="51" customHeight="1" x14ac:dyDescent="0.2">
      <c r="A221" s="68" t="s">
        <v>134</v>
      </c>
      <c r="B221" s="97">
        <v>1237</v>
      </c>
      <c r="C221" s="59" t="s">
        <v>56</v>
      </c>
      <c r="D221" s="110">
        <v>43571</v>
      </c>
      <c r="E221" s="58" t="s">
        <v>139</v>
      </c>
      <c r="F221" s="117" t="s">
        <v>13</v>
      </c>
      <c r="G221" s="118" t="s">
        <v>14</v>
      </c>
      <c r="H221" s="110">
        <v>43571</v>
      </c>
      <c r="I221" s="59">
        <f t="shared" si="14"/>
        <v>0</v>
      </c>
      <c r="J221" s="59" t="s">
        <v>15</v>
      </c>
      <c r="K221" s="119" t="s">
        <v>13</v>
      </c>
      <c r="L221" s="67" t="s">
        <v>495</v>
      </c>
    </row>
    <row r="222" spans="1:12" s="66" customFormat="1" ht="50.25" customHeight="1" x14ac:dyDescent="0.2">
      <c r="A222" s="68" t="s">
        <v>134</v>
      </c>
      <c r="B222" s="97">
        <v>1257</v>
      </c>
      <c r="C222" s="59" t="s">
        <v>56</v>
      </c>
      <c r="D222" s="110">
        <v>43577</v>
      </c>
      <c r="E222" s="58" t="s">
        <v>140</v>
      </c>
      <c r="F222" s="117" t="s">
        <v>13</v>
      </c>
      <c r="G222" s="118" t="s">
        <v>14</v>
      </c>
      <c r="H222" s="110">
        <v>43579</v>
      </c>
      <c r="I222" s="94">
        <f t="shared" si="14"/>
        <v>2</v>
      </c>
      <c r="J222" s="59" t="s">
        <v>15</v>
      </c>
      <c r="K222" s="119" t="s">
        <v>13</v>
      </c>
      <c r="L222" s="67" t="s">
        <v>495</v>
      </c>
    </row>
    <row r="223" spans="1:12" s="66" customFormat="1" ht="47.25" customHeight="1" x14ac:dyDescent="0.2">
      <c r="A223" s="68" t="s">
        <v>134</v>
      </c>
      <c r="B223" s="97">
        <v>1392</v>
      </c>
      <c r="C223" s="59" t="s">
        <v>56</v>
      </c>
      <c r="D223" s="110">
        <v>43587</v>
      </c>
      <c r="E223" s="58" t="s">
        <v>441</v>
      </c>
      <c r="F223" s="117" t="s">
        <v>13</v>
      </c>
      <c r="G223" s="118" t="s">
        <v>14</v>
      </c>
      <c r="H223" s="110">
        <v>43588</v>
      </c>
      <c r="I223" s="94">
        <f t="shared" si="14"/>
        <v>1</v>
      </c>
      <c r="J223" s="59" t="s">
        <v>15</v>
      </c>
      <c r="K223" s="119" t="s">
        <v>13</v>
      </c>
      <c r="L223" s="67" t="s">
        <v>495</v>
      </c>
    </row>
    <row r="224" spans="1:12" s="66" customFormat="1" ht="36" customHeight="1" x14ac:dyDescent="0.2">
      <c r="A224" s="68" t="s">
        <v>134</v>
      </c>
      <c r="B224" s="97">
        <v>1395</v>
      </c>
      <c r="C224" s="59" t="s">
        <v>56</v>
      </c>
      <c r="D224" s="110">
        <v>43587</v>
      </c>
      <c r="E224" s="58" t="s">
        <v>142</v>
      </c>
      <c r="F224" s="117" t="s">
        <v>13</v>
      </c>
      <c r="G224" s="118" t="s">
        <v>14</v>
      </c>
      <c r="H224" s="110">
        <v>43588</v>
      </c>
      <c r="I224" s="94">
        <f t="shared" si="14"/>
        <v>1</v>
      </c>
      <c r="J224" s="59" t="s">
        <v>15</v>
      </c>
      <c r="K224" s="119" t="s">
        <v>13</v>
      </c>
      <c r="L224" s="67" t="s">
        <v>495</v>
      </c>
    </row>
    <row r="225" spans="1:12" s="66" customFormat="1" ht="103.5" customHeight="1" x14ac:dyDescent="0.2">
      <c r="A225" s="68" t="s">
        <v>134</v>
      </c>
      <c r="B225" s="97">
        <v>1405</v>
      </c>
      <c r="C225" s="59" t="s">
        <v>56</v>
      </c>
      <c r="D225" s="110">
        <v>43587</v>
      </c>
      <c r="E225" s="58" t="s">
        <v>442</v>
      </c>
      <c r="F225" s="117" t="s">
        <v>13</v>
      </c>
      <c r="G225" s="118" t="s">
        <v>14</v>
      </c>
      <c r="H225" s="110">
        <v>43588</v>
      </c>
      <c r="I225" s="94">
        <f t="shared" si="14"/>
        <v>1</v>
      </c>
      <c r="J225" s="59" t="s">
        <v>15</v>
      </c>
      <c r="K225" s="119" t="s">
        <v>13</v>
      </c>
      <c r="L225" s="67" t="s">
        <v>495</v>
      </c>
    </row>
    <row r="226" spans="1:12" s="66" customFormat="1" ht="33" customHeight="1" x14ac:dyDescent="0.2">
      <c r="A226" s="68" t="s">
        <v>134</v>
      </c>
      <c r="B226" s="97" t="s">
        <v>144</v>
      </c>
      <c r="C226" s="59" t="s">
        <v>56</v>
      </c>
      <c r="D226" s="110">
        <v>43595</v>
      </c>
      <c r="E226" s="58" t="s">
        <v>145</v>
      </c>
      <c r="F226" s="117" t="s">
        <v>13</v>
      </c>
      <c r="G226" s="118" t="s">
        <v>14</v>
      </c>
      <c r="H226" s="110">
        <v>43599</v>
      </c>
      <c r="I226" s="94">
        <f t="shared" si="14"/>
        <v>2</v>
      </c>
      <c r="J226" s="59" t="s">
        <v>15</v>
      </c>
      <c r="K226" s="119" t="s">
        <v>13</v>
      </c>
      <c r="L226" s="67" t="s">
        <v>495</v>
      </c>
    </row>
    <row r="227" spans="1:12" s="66" customFormat="1" ht="20.25" customHeight="1" x14ac:dyDescent="0.2">
      <c r="A227" s="68" t="s">
        <v>134</v>
      </c>
      <c r="B227" s="97">
        <v>1420</v>
      </c>
      <c r="C227" s="59" t="s">
        <v>56</v>
      </c>
      <c r="D227" s="109">
        <v>43588</v>
      </c>
      <c r="E227" s="58" t="s">
        <v>146</v>
      </c>
      <c r="F227" s="117" t="s">
        <v>13</v>
      </c>
      <c r="G227" s="118" t="s">
        <v>14</v>
      </c>
      <c r="H227" s="110">
        <v>43588</v>
      </c>
      <c r="I227" s="94">
        <f t="shared" si="14"/>
        <v>0</v>
      </c>
      <c r="J227" s="59" t="s">
        <v>15</v>
      </c>
      <c r="K227" s="119" t="s">
        <v>13</v>
      </c>
      <c r="L227" s="67" t="s">
        <v>495</v>
      </c>
    </row>
    <row r="228" spans="1:12" s="66" customFormat="1" ht="49.5" customHeight="1" x14ac:dyDescent="0.2">
      <c r="A228" s="68" t="s">
        <v>134</v>
      </c>
      <c r="B228" s="97">
        <v>1448</v>
      </c>
      <c r="C228" s="59" t="s">
        <v>56</v>
      </c>
      <c r="D228" s="110">
        <v>43591</v>
      </c>
      <c r="E228" s="58" t="s">
        <v>147</v>
      </c>
      <c r="F228" s="117" t="s">
        <v>13</v>
      </c>
      <c r="G228" s="118" t="s">
        <v>14</v>
      </c>
      <c r="H228" s="110">
        <v>43592</v>
      </c>
      <c r="I228" s="94">
        <f t="shared" si="14"/>
        <v>1</v>
      </c>
      <c r="J228" s="59" t="s">
        <v>15</v>
      </c>
      <c r="K228" s="119" t="s">
        <v>13</v>
      </c>
      <c r="L228" s="67" t="s">
        <v>495</v>
      </c>
    </row>
    <row r="229" spans="1:12" s="66" customFormat="1" ht="33" customHeight="1" x14ac:dyDescent="0.2">
      <c r="A229" s="68" t="s">
        <v>134</v>
      </c>
      <c r="B229" s="99" t="s">
        <v>148</v>
      </c>
      <c r="C229" s="61" t="s">
        <v>56</v>
      </c>
      <c r="D229" s="109">
        <v>43592</v>
      </c>
      <c r="E229" s="58" t="s">
        <v>149</v>
      </c>
      <c r="F229" s="117" t="s">
        <v>13</v>
      </c>
      <c r="G229" s="118" t="s">
        <v>14</v>
      </c>
      <c r="H229" s="110">
        <v>43592</v>
      </c>
      <c r="I229" s="95">
        <f t="shared" si="14"/>
        <v>0</v>
      </c>
      <c r="J229" s="59" t="s">
        <v>15</v>
      </c>
      <c r="K229" s="119" t="s">
        <v>13</v>
      </c>
      <c r="L229" s="67" t="s">
        <v>495</v>
      </c>
    </row>
    <row r="230" spans="1:12" s="66" customFormat="1" ht="51.75" customHeight="1" x14ac:dyDescent="0.2">
      <c r="A230" s="68" t="s">
        <v>134</v>
      </c>
      <c r="B230" s="97">
        <v>1475</v>
      </c>
      <c r="C230" s="59" t="s">
        <v>56</v>
      </c>
      <c r="D230" s="109">
        <v>43593</v>
      </c>
      <c r="E230" s="58" t="s">
        <v>150</v>
      </c>
      <c r="F230" s="117" t="s">
        <v>13</v>
      </c>
      <c r="G230" s="118" t="s">
        <v>14</v>
      </c>
      <c r="H230" s="110">
        <v>43593</v>
      </c>
      <c r="I230" s="59">
        <f t="shared" si="14"/>
        <v>0</v>
      </c>
      <c r="J230" s="59" t="s">
        <v>15</v>
      </c>
      <c r="K230" s="119" t="s">
        <v>13</v>
      </c>
      <c r="L230" s="67" t="s">
        <v>495</v>
      </c>
    </row>
    <row r="231" spans="1:12" s="66" customFormat="1" ht="51" customHeight="1" x14ac:dyDescent="0.2">
      <c r="A231" s="68" t="s">
        <v>134</v>
      </c>
      <c r="B231" s="97">
        <v>1506</v>
      </c>
      <c r="C231" s="59" t="s">
        <v>56</v>
      </c>
      <c r="D231" s="110">
        <v>43600</v>
      </c>
      <c r="E231" s="58" t="s">
        <v>151</v>
      </c>
      <c r="F231" s="117" t="s">
        <v>13</v>
      </c>
      <c r="G231" s="118" t="s">
        <v>14</v>
      </c>
      <c r="H231" s="110">
        <v>43601</v>
      </c>
      <c r="I231" s="59">
        <f t="shared" si="14"/>
        <v>1</v>
      </c>
      <c r="J231" s="59" t="s">
        <v>15</v>
      </c>
      <c r="K231" s="119" t="s">
        <v>13</v>
      </c>
      <c r="L231" s="67" t="s">
        <v>495</v>
      </c>
    </row>
    <row r="232" spans="1:12" s="66" customFormat="1" ht="36.75" customHeight="1" x14ac:dyDescent="0.2">
      <c r="A232" s="68" t="s">
        <v>134</v>
      </c>
      <c r="B232" s="97">
        <v>1538</v>
      </c>
      <c r="C232" s="59" t="s">
        <v>56</v>
      </c>
      <c r="D232" s="109">
        <v>43605</v>
      </c>
      <c r="E232" s="58" t="s">
        <v>152</v>
      </c>
      <c r="F232" s="117" t="s">
        <v>13</v>
      </c>
      <c r="G232" s="118" t="s">
        <v>14</v>
      </c>
      <c r="H232" s="110">
        <v>43605</v>
      </c>
      <c r="I232" s="59">
        <f t="shared" si="14"/>
        <v>0</v>
      </c>
      <c r="J232" s="59" t="s">
        <v>15</v>
      </c>
      <c r="K232" s="119" t="s">
        <v>13</v>
      </c>
      <c r="L232" s="67" t="s">
        <v>495</v>
      </c>
    </row>
    <row r="233" spans="1:12" s="66" customFormat="1" ht="52.5" customHeight="1" x14ac:dyDescent="0.2">
      <c r="A233" s="68" t="s">
        <v>134</v>
      </c>
      <c r="B233" s="97">
        <v>1546</v>
      </c>
      <c r="C233" s="59" t="s">
        <v>56</v>
      </c>
      <c r="D233" s="109">
        <v>43605</v>
      </c>
      <c r="E233" s="58" t="s">
        <v>153</v>
      </c>
      <c r="F233" s="117" t="s">
        <v>13</v>
      </c>
      <c r="G233" s="118" t="s">
        <v>14</v>
      </c>
      <c r="H233" s="110">
        <v>43605</v>
      </c>
      <c r="I233" s="59">
        <f t="shared" si="14"/>
        <v>0</v>
      </c>
      <c r="J233" s="59" t="s">
        <v>15</v>
      </c>
      <c r="K233" s="119" t="s">
        <v>13</v>
      </c>
      <c r="L233" s="67" t="s">
        <v>495</v>
      </c>
    </row>
    <row r="234" spans="1:12" s="66" customFormat="1" ht="40.5" customHeight="1" x14ac:dyDescent="0.2">
      <c r="A234" s="68" t="s">
        <v>134</v>
      </c>
      <c r="B234" s="97">
        <v>1636</v>
      </c>
      <c r="C234" s="59" t="s">
        <v>56</v>
      </c>
      <c r="D234" s="109">
        <v>43613</v>
      </c>
      <c r="E234" s="58" t="s">
        <v>154</v>
      </c>
      <c r="F234" s="117" t="s">
        <v>13</v>
      </c>
      <c r="G234" s="118" t="s">
        <v>14</v>
      </c>
      <c r="H234" s="110">
        <v>43613</v>
      </c>
      <c r="I234" s="59">
        <f t="shared" si="14"/>
        <v>0</v>
      </c>
      <c r="J234" s="59" t="s">
        <v>15</v>
      </c>
      <c r="K234" s="119" t="s">
        <v>13</v>
      </c>
      <c r="L234" s="67" t="s">
        <v>495</v>
      </c>
    </row>
    <row r="235" spans="1:12" s="66" customFormat="1" ht="57" customHeight="1" x14ac:dyDescent="0.2">
      <c r="A235" s="68" t="s">
        <v>134</v>
      </c>
      <c r="B235" s="97">
        <v>1637</v>
      </c>
      <c r="C235" s="59" t="s">
        <v>56</v>
      </c>
      <c r="D235" s="110">
        <v>43613</v>
      </c>
      <c r="E235" s="58" t="s">
        <v>443</v>
      </c>
      <c r="F235" s="117" t="s">
        <v>13</v>
      </c>
      <c r="G235" s="118" t="s">
        <v>14</v>
      </c>
      <c r="H235" s="110">
        <v>43614</v>
      </c>
      <c r="I235" s="59">
        <f t="shared" si="14"/>
        <v>1</v>
      </c>
      <c r="J235" s="59" t="s">
        <v>15</v>
      </c>
      <c r="K235" s="119" t="s">
        <v>13</v>
      </c>
      <c r="L235" s="67" t="s">
        <v>495</v>
      </c>
    </row>
    <row r="236" spans="1:12" s="66" customFormat="1" ht="63.75" customHeight="1" x14ac:dyDescent="0.2">
      <c r="A236" s="68" t="s">
        <v>134</v>
      </c>
      <c r="B236" s="97">
        <v>1652</v>
      </c>
      <c r="C236" s="59" t="s">
        <v>56</v>
      </c>
      <c r="D236" s="110">
        <v>43620</v>
      </c>
      <c r="E236" s="58" t="s">
        <v>156</v>
      </c>
      <c r="F236" s="117" t="s">
        <v>13</v>
      </c>
      <c r="G236" s="118" t="s">
        <v>14</v>
      </c>
      <c r="H236" s="110">
        <v>43620</v>
      </c>
      <c r="I236" s="59">
        <f t="shared" si="14"/>
        <v>0</v>
      </c>
      <c r="J236" s="59" t="s">
        <v>15</v>
      </c>
      <c r="K236" s="119" t="s">
        <v>13</v>
      </c>
      <c r="L236" s="67" t="s">
        <v>495</v>
      </c>
    </row>
    <row r="237" spans="1:12" s="66" customFormat="1" ht="59.25" customHeight="1" x14ac:dyDescent="0.2">
      <c r="A237" s="68" t="s">
        <v>134</v>
      </c>
      <c r="B237" s="97">
        <v>1677</v>
      </c>
      <c r="C237" s="59" t="s">
        <v>56</v>
      </c>
      <c r="D237" s="110">
        <v>43620</v>
      </c>
      <c r="E237" s="58" t="s">
        <v>444</v>
      </c>
      <c r="F237" s="117" t="s">
        <v>13</v>
      </c>
      <c r="G237" s="118" t="s">
        <v>14</v>
      </c>
      <c r="H237" s="110">
        <v>43622</v>
      </c>
      <c r="I237" s="59">
        <f t="shared" si="14"/>
        <v>2</v>
      </c>
      <c r="J237" s="59" t="s">
        <v>15</v>
      </c>
      <c r="K237" s="119" t="s">
        <v>13</v>
      </c>
      <c r="L237" s="67" t="s">
        <v>495</v>
      </c>
    </row>
    <row r="238" spans="1:12" s="66" customFormat="1" ht="51" customHeight="1" x14ac:dyDescent="0.2">
      <c r="A238" s="68" t="s">
        <v>134</v>
      </c>
      <c r="B238" s="98">
        <v>1723</v>
      </c>
      <c r="C238" s="59" t="s">
        <v>56</v>
      </c>
      <c r="D238" s="109">
        <v>43626</v>
      </c>
      <c r="E238" s="58" t="s">
        <v>158</v>
      </c>
      <c r="F238" s="117" t="s">
        <v>13</v>
      </c>
      <c r="G238" s="118" t="s">
        <v>14</v>
      </c>
      <c r="H238" s="110">
        <v>43626</v>
      </c>
      <c r="I238" s="59">
        <f t="shared" si="14"/>
        <v>0</v>
      </c>
      <c r="J238" s="59" t="s">
        <v>15</v>
      </c>
      <c r="K238" s="119" t="s">
        <v>13</v>
      </c>
      <c r="L238" s="67" t="s">
        <v>495</v>
      </c>
    </row>
    <row r="239" spans="1:12" s="66" customFormat="1" ht="49.5" customHeight="1" x14ac:dyDescent="0.2">
      <c r="A239" s="68" t="s">
        <v>134</v>
      </c>
      <c r="B239" s="98">
        <v>1730</v>
      </c>
      <c r="C239" s="59" t="s">
        <v>56</v>
      </c>
      <c r="D239" s="109">
        <v>43626</v>
      </c>
      <c r="E239" s="58" t="s">
        <v>159</v>
      </c>
      <c r="F239" s="117" t="s">
        <v>13</v>
      </c>
      <c r="G239" s="118" t="s">
        <v>14</v>
      </c>
      <c r="H239" s="110">
        <v>43626</v>
      </c>
      <c r="I239" s="59">
        <f t="shared" si="14"/>
        <v>0</v>
      </c>
      <c r="J239" s="59" t="s">
        <v>15</v>
      </c>
      <c r="K239" s="119" t="s">
        <v>13</v>
      </c>
      <c r="L239" s="67" t="s">
        <v>495</v>
      </c>
    </row>
    <row r="240" spans="1:12" s="66" customFormat="1" ht="32.25" customHeight="1" x14ac:dyDescent="0.2">
      <c r="A240" s="68" t="s">
        <v>134</v>
      </c>
      <c r="B240" s="97">
        <v>1740</v>
      </c>
      <c r="C240" s="59" t="s">
        <v>56</v>
      </c>
      <c r="D240" s="110">
        <v>43626</v>
      </c>
      <c r="E240" s="58" t="s">
        <v>160</v>
      </c>
      <c r="F240" s="117" t="s">
        <v>13</v>
      </c>
      <c r="G240" s="118" t="s">
        <v>14</v>
      </c>
      <c r="H240" s="110">
        <v>43627</v>
      </c>
      <c r="I240" s="59">
        <f t="shared" si="14"/>
        <v>1</v>
      </c>
      <c r="J240" s="59" t="s">
        <v>15</v>
      </c>
      <c r="K240" s="119" t="s">
        <v>13</v>
      </c>
      <c r="L240" s="67" t="s">
        <v>495</v>
      </c>
    </row>
    <row r="241" spans="1:12" s="66" customFormat="1" ht="48" customHeight="1" x14ac:dyDescent="0.2">
      <c r="A241" s="68" t="s">
        <v>134</v>
      </c>
      <c r="B241" s="97">
        <v>1805</v>
      </c>
      <c r="C241" s="59" t="s">
        <v>56</v>
      </c>
      <c r="D241" s="110">
        <v>43633</v>
      </c>
      <c r="E241" s="58" t="s">
        <v>445</v>
      </c>
      <c r="F241" s="117" t="s">
        <v>13</v>
      </c>
      <c r="G241" s="118" t="s">
        <v>14</v>
      </c>
      <c r="H241" s="110">
        <v>43634</v>
      </c>
      <c r="I241" s="59">
        <f t="shared" si="14"/>
        <v>1</v>
      </c>
      <c r="J241" s="59" t="s">
        <v>15</v>
      </c>
      <c r="K241" s="119" t="s">
        <v>13</v>
      </c>
      <c r="L241" s="67" t="s">
        <v>495</v>
      </c>
    </row>
    <row r="242" spans="1:12" s="66" customFormat="1" ht="31.5" customHeight="1" x14ac:dyDescent="0.2">
      <c r="A242" s="68" t="s">
        <v>134</v>
      </c>
      <c r="B242" s="97">
        <v>1909</v>
      </c>
      <c r="C242" s="59" t="s">
        <v>56</v>
      </c>
      <c r="D242" s="110">
        <v>43642</v>
      </c>
      <c r="E242" s="58" t="s">
        <v>162</v>
      </c>
      <c r="F242" s="117" t="s">
        <v>13</v>
      </c>
      <c r="G242" s="118" t="s">
        <v>14</v>
      </c>
      <c r="H242" s="110">
        <v>43643</v>
      </c>
      <c r="I242" s="59">
        <f t="shared" si="14"/>
        <v>1</v>
      </c>
      <c r="J242" s="59" t="s">
        <v>15</v>
      </c>
      <c r="K242" s="119" t="s">
        <v>13</v>
      </c>
      <c r="L242" s="67" t="s">
        <v>495</v>
      </c>
    </row>
    <row r="243" spans="1:12" s="66" customFormat="1" ht="29.25" customHeight="1" x14ac:dyDescent="0.2">
      <c r="A243" s="68" t="s">
        <v>134</v>
      </c>
      <c r="B243" s="97">
        <v>1925</v>
      </c>
      <c r="C243" s="59" t="s">
        <v>56</v>
      </c>
      <c r="D243" s="109">
        <v>43643</v>
      </c>
      <c r="E243" s="58" t="s">
        <v>163</v>
      </c>
      <c r="F243" s="117" t="s">
        <v>13</v>
      </c>
      <c r="G243" s="118" t="s">
        <v>14</v>
      </c>
      <c r="H243" s="110">
        <v>43643</v>
      </c>
      <c r="I243" s="59">
        <f t="shared" si="14"/>
        <v>0</v>
      </c>
      <c r="J243" s="59" t="s">
        <v>15</v>
      </c>
      <c r="K243" s="119" t="s">
        <v>13</v>
      </c>
      <c r="L243" s="67" t="s">
        <v>495</v>
      </c>
    </row>
    <row r="244" spans="1:12" s="66" customFormat="1" ht="18" customHeight="1" x14ac:dyDescent="0.2">
      <c r="A244" s="68" t="s">
        <v>134</v>
      </c>
      <c r="B244" s="97">
        <v>1936</v>
      </c>
      <c r="C244" s="59" t="s">
        <v>56</v>
      </c>
      <c r="D244" s="109">
        <v>43643</v>
      </c>
      <c r="E244" s="58" t="s">
        <v>164</v>
      </c>
      <c r="F244" s="117" t="s">
        <v>13</v>
      </c>
      <c r="G244" s="118" t="s">
        <v>14</v>
      </c>
      <c r="H244" s="110">
        <v>43643</v>
      </c>
      <c r="I244" s="59">
        <f t="shared" si="14"/>
        <v>0</v>
      </c>
      <c r="J244" s="59" t="s">
        <v>15</v>
      </c>
      <c r="K244" s="119" t="s">
        <v>13</v>
      </c>
      <c r="L244" s="67" t="s">
        <v>495</v>
      </c>
    </row>
    <row r="245" spans="1:12" s="66" customFormat="1" ht="53.25" customHeight="1" x14ac:dyDescent="0.2">
      <c r="A245" s="68" t="s">
        <v>165</v>
      </c>
      <c r="B245" s="97">
        <v>1966</v>
      </c>
      <c r="C245" s="59" t="s">
        <v>56</v>
      </c>
      <c r="D245" s="109">
        <v>43648</v>
      </c>
      <c r="E245" s="58" t="s">
        <v>446</v>
      </c>
      <c r="F245" s="117" t="s">
        <v>13</v>
      </c>
      <c r="G245" s="118" t="s">
        <v>14</v>
      </c>
      <c r="H245" s="110">
        <v>43648</v>
      </c>
      <c r="I245" s="59">
        <f t="shared" si="14"/>
        <v>0</v>
      </c>
      <c r="J245" s="59" t="s">
        <v>15</v>
      </c>
      <c r="K245" s="119" t="s">
        <v>13</v>
      </c>
      <c r="L245" s="67" t="s">
        <v>495</v>
      </c>
    </row>
    <row r="246" spans="1:12" s="66" customFormat="1" ht="46.5" customHeight="1" x14ac:dyDescent="0.2">
      <c r="A246" s="68" t="s">
        <v>165</v>
      </c>
      <c r="B246" s="97">
        <v>2098</v>
      </c>
      <c r="C246" s="59" t="s">
        <v>56</v>
      </c>
      <c r="D246" s="109">
        <v>43661</v>
      </c>
      <c r="E246" s="58" t="s">
        <v>447</v>
      </c>
      <c r="F246" s="117" t="s">
        <v>13</v>
      </c>
      <c r="G246" s="118" t="s">
        <v>14</v>
      </c>
      <c r="H246" s="110">
        <v>43662</v>
      </c>
      <c r="I246" s="59">
        <f t="shared" si="14"/>
        <v>1</v>
      </c>
      <c r="J246" s="59" t="s">
        <v>15</v>
      </c>
      <c r="K246" s="119" t="s">
        <v>13</v>
      </c>
      <c r="L246" s="67" t="s">
        <v>495</v>
      </c>
    </row>
    <row r="247" spans="1:12" s="66" customFormat="1" ht="33" customHeight="1" x14ac:dyDescent="0.2">
      <c r="A247" s="68" t="s">
        <v>165</v>
      </c>
      <c r="B247" s="59">
        <v>2184</v>
      </c>
      <c r="C247" s="59" t="s">
        <v>56</v>
      </c>
      <c r="D247" s="112">
        <v>43672</v>
      </c>
      <c r="E247" s="58" t="s">
        <v>448</v>
      </c>
      <c r="F247" s="117" t="s">
        <v>13</v>
      </c>
      <c r="G247" s="118" t="s">
        <v>14</v>
      </c>
      <c r="H247" s="113">
        <v>43675</v>
      </c>
      <c r="I247" s="59">
        <f t="shared" si="14"/>
        <v>1</v>
      </c>
      <c r="J247" s="59" t="s">
        <v>15</v>
      </c>
      <c r="K247" s="119" t="s">
        <v>13</v>
      </c>
      <c r="L247" s="67" t="s">
        <v>495</v>
      </c>
    </row>
    <row r="248" spans="1:12" s="66" customFormat="1" ht="44.25" customHeight="1" x14ac:dyDescent="0.2">
      <c r="A248" s="68" t="s">
        <v>165</v>
      </c>
      <c r="B248" s="97">
        <v>2187</v>
      </c>
      <c r="C248" s="59" t="s">
        <v>56</v>
      </c>
      <c r="D248" s="110">
        <v>43672</v>
      </c>
      <c r="E248" s="58" t="s">
        <v>449</v>
      </c>
      <c r="F248" s="117" t="s">
        <v>13</v>
      </c>
      <c r="G248" s="118" t="s">
        <v>14</v>
      </c>
      <c r="H248" s="110">
        <v>43675</v>
      </c>
      <c r="I248" s="94">
        <f t="shared" si="14"/>
        <v>1</v>
      </c>
      <c r="J248" s="59" t="s">
        <v>15</v>
      </c>
      <c r="K248" s="119" t="s">
        <v>13</v>
      </c>
      <c r="L248" s="67" t="s">
        <v>495</v>
      </c>
    </row>
    <row r="249" spans="1:12" s="66" customFormat="1" ht="40.5" customHeight="1" x14ac:dyDescent="0.2">
      <c r="A249" s="68" t="s">
        <v>165</v>
      </c>
      <c r="B249" s="58">
        <v>2191</v>
      </c>
      <c r="C249" s="59" t="s">
        <v>56</v>
      </c>
      <c r="D249" s="109">
        <v>43675</v>
      </c>
      <c r="E249" s="58" t="s">
        <v>450</v>
      </c>
      <c r="F249" s="117" t="s">
        <v>13</v>
      </c>
      <c r="G249" s="118" t="s">
        <v>14</v>
      </c>
      <c r="H249" s="110">
        <v>43675</v>
      </c>
      <c r="I249" s="94">
        <f t="shared" si="14"/>
        <v>0</v>
      </c>
      <c r="J249" s="59" t="s">
        <v>15</v>
      </c>
      <c r="K249" s="119" t="s">
        <v>13</v>
      </c>
      <c r="L249" s="67" t="s">
        <v>495</v>
      </c>
    </row>
    <row r="250" spans="1:12" s="66" customFormat="1" ht="69" customHeight="1" x14ac:dyDescent="0.2">
      <c r="A250" s="68" t="s">
        <v>165</v>
      </c>
      <c r="B250" s="58">
        <v>2202</v>
      </c>
      <c r="C250" s="59" t="s">
        <v>56</v>
      </c>
      <c r="D250" s="109">
        <v>43676</v>
      </c>
      <c r="E250" s="58" t="s">
        <v>451</v>
      </c>
      <c r="F250" s="117" t="s">
        <v>13</v>
      </c>
      <c r="G250" s="118" t="s">
        <v>14</v>
      </c>
      <c r="H250" s="110">
        <v>43677</v>
      </c>
      <c r="I250" s="94">
        <f t="shared" si="14"/>
        <v>1</v>
      </c>
      <c r="J250" s="59" t="s">
        <v>15</v>
      </c>
      <c r="K250" s="119" t="s">
        <v>13</v>
      </c>
      <c r="L250" s="67" t="s">
        <v>495</v>
      </c>
    </row>
    <row r="251" spans="1:12" s="66" customFormat="1" ht="51.75" customHeight="1" x14ac:dyDescent="0.2">
      <c r="A251" s="68" t="s">
        <v>165</v>
      </c>
      <c r="B251" s="58">
        <v>2370</v>
      </c>
      <c r="C251" s="59" t="s">
        <v>56</v>
      </c>
      <c r="D251" s="109">
        <v>43692</v>
      </c>
      <c r="E251" s="58" t="s">
        <v>452</v>
      </c>
      <c r="F251" s="117" t="s">
        <v>13</v>
      </c>
      <c r="G251" s="118" t="s">
        <v>14</v>
      </c>
      <c r="H251" s="110">
        <v>43693</v>
      </c>
      <c r="I251" s="94">
        <f t="shared" si="14"/>
        <v>1</v>
      </c>
      <c r="J251" s="59" t="s">
        <v>15</v>
      </c>
      <c r="K251" s="119" t="s">
        <v>13</v>
      </c>
      <c r="L251" s="67" t="s">
        <v>495</v>
      </c>
    </row>
    <row r="252" spans="1:12" s="66" customFormat="1" ht="18.75" customHeight="1" x14ac:dyDescent="0.2">
      <c r="A252" s="68" t="s">
        <v>165</v>
      </c>
      <c r="B252" s="58">
        <v>2492</v>
      </c>
      <c r="C252" s="59" t="s">
        <v>56</v>
      </c>
      <c r="D252" s="109">
        <v>43705</v>
      </c>
      <c r="E252" s="58" t="s">
        <v>453</v>
      </c>
      <c r="F252" s="117" t="s">
        <v>13</v>
      </c>
      <c r="G252" s="118" t="s">
        <v>14</v>
      </c>
      <c r="H252" s="110">
        <v>43705</v>
      </c>
      <c r="I252" s="94">
        <f t="shared" si="14"/>
        <v>0</v>
      </c>
      <c r="J252" s="59" t="s">
        <v>15</v>
      </c>
      <c r="K252" s="119" t="s">
        <v>13</v>
      </c>
      <c r="L252" s="67" t="s">
        <v>495</v>
      </c>
    </row>
    <row r="253" spans="1:12" s="66" customFormat="1" ht="21" customHeight="1" x14ac:dyDescent="0.2">
      <c r="A253" s="68" t="s">
        <v>165</v>
      </c>
      <c r="B253" s="97" t="s">
        <v>432</v>
      </c>
      <c r="C253" s="59" t="s">
        <v>56</v>
      </c>
      <c r="D253" s="109">
        <v>43706</v>
      </c>
      <c r="E253" s="58" t="s">
        <v>454</v>
      </c>
      <c r="F253" s="117" t="s">
        <v>13</v>
      </c>
      <c r="G253" s="118" t="s">
        <v>14</v>
      </c>
      <c r="H253" s="110">
        <v>43707</v>
      </c>
      <c r="I253" s="94">
        <f t="shared" si="14"/>
        <v>1</v>
      </c>
      <c r="J253" s="59" t="s">
        <v>15</v>
      </c>
      <c r="K253" s="119" t="s">
        <v>13</v>
      </c>
      <c r="L253" s="67" t="s">
        <v>495</v>
      </c>
    </row>
    <row r="254" spans="1:12" s="66" customFormat="1" ht="54.75" customHeight="1" x14ac:dyDescent="0.2">
      <c r="A254" s="68" t="s">
        <v>165</v>
      </c>
      <c r="B254" s="59">
        <v>2533</v>
      </c>
      <c r="C254" s="59" t="s">
        <v>56</v>
      </c>
      <c r="D254" s="112">
        <v>43710</v>
      </c>
      <c r="E254" s="58" t="s">
        <v>455</v>
      </c>
      <c r="F254" s="117" t="s">
        <v>13</v>
      </c>
      <c r="G254" s="118" t="s">
        <v>14</v>
      </c>
      <c r="H254" s="113">
        <v>43710</v>
      </c>
      <c r="I254" s="94">
        <f t="shared" si="14"/>
        <v>0</v>
      </c>
      <c r="J254" s="59" t="s">
        <v>15</v>
      </c>
      <c r="K254" s="119" t="s">
        <v>13</v>
      </c>
      <c r="L254" s="67" t="s">
        <v>495</v>
      </c>
    </row>
    <row r="255" spans="1:12" s="66" customFormat="1" ht="18" customHeight="1" x14ac:dyDescent="0.2">
      <c r="A255" s="68" t="s">
        <v>165</v>
      </c>
      <c r="B255" s="59">
        <v>2550</v>
      </c>
      <c r="C255" s="61" t="s">
        <v>56</v>
      </c>
      <c r="D255" s="112">
        <v>43710</v>
      </c>
      <c r="E255" s="58" t="s">
        <v>456</v>
      </c>
      <c r="F255" s="117" t="s">
        <v>13</v>
      </c>
      <c r="G255" s="118" t="s">
        <v>14</v>
      </c>
      <c r="H255" s="113">
        <v>43711</v>
      </c>
      <c r="I255" s="95">
        <f t="shared" si="14"/>
        <v>1</v>
      </c>
      <c r="J255" s="59" t="s">
        <v>15</v>
      </c>
      <c r="K255" s="119" t="s">
        <v>13</v>
      </c>
      <c r="L255" s="67" t="s">
        <v>495</v>
      </c>
    </row>
    <row r="256" spans="1:12" s="66" customFormat="1" ht="18.75" customHeight="1" x14ac:dyDescent="0.2">
      <c r="A256" s="68" t="s">
        <v>165</v>
      </c>
      <c r="B256" s="59">
        <v>2551</v>
      </c>
      <c r="C256" s="59" t="s">
        <v>56</v>
      </c>
      <c r="D256" s="112">
        <v>43710</v>
      </c>
      <c r="E256" s="58" t="s">
        <v>457</v>
      </c>
      <c r="F256" s="117" t="s">
        <v>13</v>
      </c>
      <c r="G256" s="118" t="s">
        <v>14</v>
      </c>
      <c r="H256" s="113">
        <v>43711</v>
      </c>
      <c r="I256" s="59">
        <f t="shared" si="14"/>
        <v>1</v>
      </c>
      <c r="J256" s="59" t="s">
        <v>15</v>
      </c>
      <c r="K256" s="119" t="s">
        <v>13</v>
      </c>
      <c r="L256" s="67" t="s">
        <v>495</v>
      </c>
    </row>
    <row r="257" spans="1:12" s="66" customFormat="1" ht="57" customHeight="1" x14ac:dyDescent="0.2">
      <c r="A257" s="68" t="s">
        <v>165</v>
      </c>
      <c r="B257" s="59">
        <v>2594</v>
      </c>
      <c r="C257" s="59" t="s">
        <v>56</v>
      </c>
      <c r="D257" s="112">
        <v>43713</v>
      </c>
      <c r="E257" s="58" t="s">
        <v>458</v>
      </c>
      <c r="F257" s="117" t="s">
        <v>13</v>
      </c>
      <c r="G257" s="118" t="s">
        <v>14</v>
      </c>
      <c r="H257" s="113">
        <v>43713</v>
      </c>
      <c r="I257" s="59">
        <f t="shared" si="14"/>
        <v>0</v>
      </c>
      <c r="J257" s="59" t="s">
        <v>15</v>
      </c>
      <c r="K257" s="119" t="s">
        <v>13</v>
      </c>
      <c r="L257" s="67" t="s">
        <v>495</v>
      </c>
    </row>
    <row r="258" spans="1:12" s="66" customFormat="1" ht="38.25" customHeight="1" x14ac:dyDescent="0.2">
      <c r="A258" s="68" t="s">
        <v>165</v>
      </c>
      <c r="B258" s="59">
        <v>2632</v>
      </c>
      <c r="C258" s="59" t="s">
        <v>56</v>
      </c>
      <c r="D258" s="112">
        <v>43718</v>
      </c>
      <c r="E258" s="58" t="s">
        <v>459</v>
      </c>
      <c r="F258" s="117" t="s">
        <v>13</v>
      </c>
      <c r="G258" s="118" t="s">
        <v>14</v>
      </c>
      <c r="H258" s="113">
        <v>43721</v>
      </c>
      <c r="I258" s="59">
        <f t="shared" ref="I258:I278" si="15">IF(H258=0,0,(NETWORKDAYS(D258,H258)-1))</f>
        <v>3</v>
      </c>
      <c r="J258" s="59" t="s">
        <v>15</v>
      </c>
      <c r="K258" s="119" t="s">
        <v>13</v>
      </c>
      <c r="L258" s="67" t="s">
        <v>495</v>
      </c>
    </row>
    <row r="259" spans="1:12" s="66" customFormat="1" ht="37.5" customHeight="1" x14ac:dyDescent="0.2">
      <c r="A259" s="68" t="s">
        <v>165</v>
      </c>
      <c r="B259" s="98" t="s">
        <v>433</v>
      </c>
      <c r="C259" s="59" t="s">
        <v>56</v>
      </c>
      <c r="D259" s="112">
        <v>43728</v>
      </c>
      <c r="E259" s="58" t="s">
        <v>460</v>
      </c>
      <c r="F259" s="117" t="s">
        <v>13</v>
      </c>
      <c r="G259" s="118" t="s">
        <v>14</v>
      </c>
      <c r="H259" s="113">
        <v>43728</v>
      </c>
      <c r="I259" s="59">
        <f t="shared" si="15"/>
        <v>0</v>
      </c>
      <c r="J259" s="59" t="s">
        <v>15</v>
      </c>
      <c r="K259" s="119" t="s">
        <v>13</v>
      </c>
      <c r="L259" s="67" t="s">
        <v>495</v>
      </c>
    </row>
    <row r="260" spans="1:12" s="66" customFormat="1" ht="53.25" customHeight="1" x14ac:dyDescent="0.2">
      <c r="A260" s="68" t="s">
        <v>165</v>
      </c>
      <c r="B260" s="59">
        <v>2633</v>
      </c>
      <c r="C260" s="59" t="s">
        <v>56</v>
      </c>
      <c r="D260" s="112">
        <v>43718</v>
      </c>
      <c r="E260" s="58" t="s">
        <v>461</v>
      </c>
      <c r="F260" s="117" t="s">
        <v>13</v>
      </c>
      <c r="G260" s="118" t="s">
        <v>14</v>
      </c>
      <c r="H260" s="113">
        <v>43724</v>
      </c>
      <c r="I260" s="59">
        <f t="shared" si="15"/>
        <v>4</v>
      </c>
      <c r="J260" s="59" t="s">
        <v>15</v>
      </c>
      <c r="K260" s="119" t="s">
        <v>13</v>
      </c>
      <c r="L260" s="67" t="s">
        <v>495</v>
      </c>
    </row>
    <row r="261" spans="1:12" s="66" customFormat="1" ht="39.75" customHeight="1" x14ac:dyDescent="0.2">
      <c r="A261" s="68" t="s">
        <v>165</v>
      </c>
      <c r="B261" s="59">
        <v>2697</v>
      </c>
      <c r="C261" s="59" t="s">
        <v>56</v>
      </c>
      <c r="D261" s="112">
        <v>43724</v>
      </c>
      <c r="E261" s="58" t="s">
        <v>462</v>
      </c>
      <c r="F261" s="117" t="s">
        <v>13</v>
      </c>
      <c r="G261" s="118" t="s">
        <v>14</v>
      </c>
      <c r="H261" s="113">
        <v>43724</v>
      </c>
      <c r="I261" s="59">
        <f t="shared" si="15"/>
        <v>0</v>
      </c>
      <c r="J261" s="59" t="s">
        <v>15</v>
      </c>
      <c r="K261" s="119" t="s">
        <v>13</v>
      </c>
      <c r="L261" s="67" t="s">
        <v>495</v>
      </c>
    </row>
    <row r="262" spans="1:12" s="66" customFormat="1" ht="48.75" customHeight="1" x14ac:dyDescent="0.2">
      <c r="A262" s="68" t="s">
        <v>165</v>
      </c>
      <c r="B262" s="59">
        <v>2704</v>
      </c>
      <c r="C262" s="59" t="s">
        <v>56</v>
      </c>
      <c r="D262" s="112">
        <v>43724</v>
      </c>
      <c r="E262" s="58" t="s">
        <v>463</v>
      </c>
      <c r="F262" s="117" t="s">
        <v>13</v>
      </c>
      <c r="G262" s="118" t="s">
        <v>14</v>
      </c>
      <c r="H262" s="113">
        <v>43724</v>
      </c>
      <c r="I262" s="59">
        <f t="shared" si="15"/>
        <v>0</v>
      </c>
      <c r="J262" s="59" t="s">
        <v>15</v>
      </c>
      <c r="K262" s="119" t="s">
        <v>13</v>
      </c>
      <c r="L262" s="67" t="s">
        <v>495</v>
      </c>
    </row>
    <row r="263" spans="1:12" s="66" customFormat="1" ht="39.75" customHeight="1" x14ac:dyDescent="0.2">
      <c r="A263" s="68" t="s">
        <v>165</v>
      </c>
      <c r="B263" s="59">
        <v>2787</v>
      </c>
      <c r="C263" s="59" t="s">
        <v>56</v>
      </c>
      <c r="D263" s="112">
        <v>43733</v>
      </c>
      <c r="E263" s="58" t="s">
        <v>464</v>
      </c>
      <c r="F263" s="117" t="s">
        <v>13</v>
      </c>
      <c r="G263" s="118" t="s">
        <v>14</v>
      </c>
      <c r="H263" s="113">
        <v>43738</v>
      </c>
      <c r="I263" s="59">
        <f t="shared" si="15"/>
        <v>3</v>
      </c>
      <c r="J263" s="59" t="s">
        <v>15</v>
      </c>
      <c r="K263" s="119" t="s">
        <v>13</v>
      </c>
      <c r="L263" s="67" t="s">
        <v>495</v>
      </c>
    </row>
    <row r="264" spans="1:12" s="66" customFormat="1" ht="48" customHeight="1" x14ac:dyDescent="0.2">
      <c r="A264" s="68" t="s">
        <v>166</v>
      </c>
      <c r="B264" s="59">
        <v>2974</v>
      </c>
      <c r="C264" s="59" t="s">
        <v>56</v>
      </c>
      <c r="D264" s="112">
        <v>43747</v>
      </c>
      <c r="E264" s="58" t="s">
        <v>465</v>
      </c>
      <c r="F264" s="117" t="s">
        <v>13</v>
      </c>
      <c r="G264" s="118" t="s">
        <v>14</v>
      </c>
      <c r="H264" s="113">
        <v>43748</v>
      </c>
      <c r="I264" s="59">
        <f t="shared" si="15"/>
        <v>1</v>
      </c>
      <c r="J264" s="59" t="s">
        <v>15</v>
      </c>
      <c r="K264" s="119" t="s">
        <v>13</v>
      </c>
      <c r="L264" s="67" t="s">
        <v>495</v>
      </c>
    </row>
    <row r="265" spans="1:12" s="66" customFormat="1" ht="39.75" customHeight="1" x14ac:dyDescent="0.2">
      <c r="A265" s="68" t="s">
        <v>166</v>
      </c>
      <c r="B265" s="59" t="s">
        <v>434</v>
      </c>
      <c r="C265" s="59" t="s">
        <v>56</v>
      </c>
      <c r="D265" s="113">
        <v>43760</v>
      </c>
      <c r="E265" s="58" t="s">
        <v>466</v>
      </c>
      <c r="F265" s="117" t="s">
        <v>13</v>
      </c>
      <c r="G265" s="118" t="s">
        <v>14</v>
      </c>
      <c r="H265" s="113">
        <v>43761</v>
      </c>
      <c r="I265" s="59">
        <f t="shared" si="15"/>
        <v>1</v>
      </c>
      <c r="J265" s="59" t="s">
        <v>15</v>
      </c>
      <c r="K265" s="119" t="s">
        <v>13</v>
      </c>
      <c r="L265" s="67" t="s">
        <v>495</v>
      </c>
    </row>
    <row r="266" spans="1:12" s="66" customFormat="1" ht="39.75" customHeight="1" x14ac:dyDescent="0.2">
      <c r="A266" s="68" t="s">
        <v>166</v>
      </c>
      <c r="B266" s="59">
        <v>3166</v>
      </c>
      <c r="C266" s="59" t="s">
        <v>56</v>
      </c>
      <c r="D266" s="113">
        <v>43763</v>
      </c>
      <c r="E266" s="58" t="s">
        <v>467</v>
      </c>
      <c r="F266" s="117" t="s">
        <v>13</v>
      </c>
      <c r="G266" s="118" t="s">
        <v>14</v>
      </c>
      <c r="H266" s="113">
        <v>43763</v>
      </c>
      <c r="I266" s="59">
        <f t="shared" si="15"/>
        <v>0</v>
      </c>
      <c r="J266" s="59" t="s">
        <v>15</v>
      </c>
      <c r="K266" s="119" t="s">
        <v>13</v>
      </c>
      <c r="L266" s="67" t="s">
        <v>495</v>
      </c>
    </row>
    <row r="267" spans="1:12" s="66" customFormat="1" ht="62.25" customHeight="1" x14ac:dyDescent="0.2">
      <c r="A267" s="68" t="s">
        <v>166</v>
      </c>
      <c r="B267" s="59">
        <v>3175</v>
      </c>
      <c r="C267" s="59" t="s">
        <v>56</v>
      </c>
      <c r="D267" s="113">
        <v>43766</v>
      </c>
      <c r="E267" s="58" t="s">
        <v>468</v>
      </c>
      <c r="F267" s="117" t="s">
        <v>13</v>
      </c>
      <c r="G267" s="118" t="s">
        <v>14</v>
      </c>
      <c r="H267" s="113">
        <v>43766</v>
      </c>
      <c r="I267" s="59">
        <f t="shared" si="15"/>
        <v>0</v>
      </c>
      <c r="J267" s="59" t="s">
        <v>15</v>
      </c>
      <c r="K267" s="119" t="s">
        <v>13</v>
      </c>
      <c r="L267" s="67" t="s">
        <v>495</v>
      </c>
    </row>
    <row r="268" spans="1:12" s="66" customFormat="1" ht="21.75" customHeight="1" x14ac:dyDescent="0.2">
      <c r="A268" s="68" t="s">
        <v>166</v>
      </c>
      <c r="B268" s="59">
        <v>3210</v>
      </c>
      <c r="C268" s="59" t="s">
        <v>56</v>
      </c>
      <c r="D268" s="112">
        <v>43768</v>
      </c>
      <c r="E268" s="58" t="s">
        <v>469</v>
      </c>
      <c r="F268" s="117" t="s">
        <v>13</v>
      </c>
      <c r="G268" s="118" t="s">
        <v>14</v>
      </c>
      <c r="H268" s="112">
        <v>43768</v>
      </c>
      <c r="I268" s="59">
        <f t="shared" si="15"/>
        <v>0</v>
      </c>
      <c r="J268" s="59" t="s">
        <v>15</v>
      </c>
      <c r="K268" s="119" t="s">
        <v>13</v>
      </c>
      <c r="L268" s="67" t="s">
        <v>495</v>
      </c>
    </row>
    <row r="269" spans="1:12" s="66" customFormat="1" ht="37.5" customHeight="1" x14ac:dyDescent="0.2">
      <c r="A269" s="68" t="s">
        <v>166</v>
      </c>
      <c r="B269" s="59">
        <v>3298</v>
      </c>
      <c r="C269" s="59" t="s">
        <v>56</v>
      </c>
      <c r="D269" s="112">
        <v>43777</v>
      </c>
      <c r="E269" s="58" t="s">
        <v>470</v>
      </c>
      <c r="F269" s="117" t="s">
        <v>13</v>
      </c>
      <c r="G269" s="118" t="s">
        <v>14</v>
      </c>
      <c r="H269" s="113">
        <v>43780</v>
      </c>
      <c r="I269" s="59">
        <f t="shared" si="15"/>
        <v>1</v>
      </c>
      <c r="J269" s="59" t="s">
        <v>15</v>
      </c>
      <c r="K269" s="119" t="s">
        <v>13</v>
      </c>
      <c r="L269" s="67" t="s">
        <v>495</v>
      </c>
    </row>
    <row r="270" spans="1:12" s="66" customFormat="1" ht="37.5" customHeight="1" x14ac:dyDescent="0.2">
      <c r="A270" s="68" t="s">
        <v>166</v>
      </c>
      <c r="B270" s="59" t="s">
        <v>435</v>
      </c>
      <c r="C270" s="59" t="s">
        <v>56</v>
      </c>
      <c r="D270" s="113">
        <v>43784</v>
      </c>
      <c r="E270" s="58" t="s">
        <v>471</v>
      </c>
      <c r="F270" s="117" t="s">
        <v>13</v>
      </c>
      <c r="G270" s="118" t="s">
        <v>14</v>
      </c>
      <c r="H270" s="113">
        <v>43787</v>
      </c>
      <c r="I270" s="59">
        <f t="shared" si="15"/>
        <v>1</v>
      </c>
      <c r="J270" s="59" t="s">
        <v>15</v>
      </c>
      <c r="K270" s="119" t="s">
        <v>13</v>
      </c>
      <c r="L270" s="67" t="s">
        <v>495</v>
      </c>
    </row>
    <row r="271" spans="1:12" s="66" customFormat="1" ht="18" customHeight="1" x14ac:dyDescent="0.2">
      <c r="A271" s="68" t="s">
        <v>166</v>
      </c>
      <c r="B271" s="100">
        <v>3445</v>
      </c>
      <c r="C271" s="59" t="s">
        <v>56</v>
      </c>
      <c r="D271" s="113">
        <v>43789</v>
      </c>
      <c r="E271" s="58" t="s">
        <v>472</v>
      </c>
      <c r="F271" s="117" t="s">
        <v>13</v>
      </c>
      <c r="G271" s="118" t="s">
        <v>14</v>
      </c>
      <c r="H271" s="131">
        <v>43789</v>
      </c>
      <c r="I271" s="59">
        <f t="shared" si="15"/>
        <v>0</v>
      </c>
      <c r="J271" s="59" t="s">
        <v>15</v>
      </c>
      <c r="K271" s="119" t="s">
        <v>13</v>
      </c>
      <c r="L271" s="67" t="s">
        <v>495</v>
      </c>
    </row>
    <row r="272" spans="1:12" s="66" customFormat="1" ht="41.25" customHeight="1" x14ac:dyDescent="0.2">
      <c r="A272" s="68" t="s">
        <v>166</v>
      </c>
      <c r="B272" s="100">
        <v>3548</v>
      </c>
      <c r="C272" s="59" t="s">
        <v>56</v>
      </c>
      <c r="D272" s="113">
        <v>43801</v>
      </c>
      <c r="E272" s="58" t="s">
        <v>473</v>
      </c>
      <c r="F272" s="117" t="s">
        <v>13</v>
      </c>
      <c r="G272" s="118" t="s">
        <v>14</v>
      </c>
      <c r="H272" s="131">
        <v>43802</v>
      </c>
      <c r="I272" s="59">
        <f t="shared" si="15"/>
        <v>1</v>
      </c>
      <c r="J272" s="59" t="s">
        <v>15</v>
      </c>
      <c r="K272" s="119" t="s">
        <v>13</v>
      </c>
      <c r="L272" s="67" t="s">
        <v>495</v>
      </c>
    </row>
    <row r="273" spans="1:12" s="66" customFormat="1" ht="48" customHeight="1" x14ac:dyDescent="0.2">
      <c r="A273" s="68" t="s">
        <v>166</v>
      </c>
      <c r="B273" s="100">
        <v>3562</v>
      </c>
      <c r="C273" s="59" t="s">
        <v>56</v>
      </c>
      <c r="D273" s="113">
        <v>43802</v>
      </c>
      <c r="E273" s="58" t="s">
        <v>474</v>
      </c>
      <c r="F273" s="117" t="s">
        <v>13</v>
      </c>
      <c r="G273" s="118" t="s">
        <v>14</v>
      </c>
      <c r="H273" s="113">
        <v>43803</v>
      </c>
      <c r="I273" s="59">
        <f t="shared" si="15"/>
        <v>1</v>
      </c>
      <c r="J273" s="59" t="s">
        <v>15</v>
      </c>
      <c r="K273" s="119" t="s">
        <v>13</v>
      </c>
      <c r="L273" s="67" t="s">
        <v>495</v>
      </c>
    </row>
    <row r="274" spans="1:12" s="66" customFormat="1" ht="33.75" customHeight="1" x14ac:dyDescent="0.2">
      <c r="A274" s="68" t="s">
        <v>166</v>
      </c>
      <c r="B274" s="100">
        <v>3597</v>
      </c>
      <c r="C274" s="59" t="s">
        <v>56</v>
      </c>
      <c r="D274" s="113">
        <v>43805</v>
      </c>
      <c r="E274" s="58" t="s">
        <v>475</v>
      </c>
      <c r="F274" s="117" t="s">
        <v>13</v>
      </c>
      <c r="G274" s="118" t="s">
        <v>14</v>
      </c>
      <c r="H274" s="113">
        <v>43805</v>
      </c>
      <c r="I274" s="94">
        <f t="shared" si="15"/>
        <v>0</v>
      </c>
      <c r="J274" s="59" t="s">
        <v>15</v>
      </c>
      <c r="K274" s="119" t="s">
        <v>13</v>
      </c>
      <c r="L274" s="67" t="s">
        <v>495</v>
      </c>
    </row>
    <row r="275" spans="1:12" s="66" customFormat="1" ht="33.75" customHeight="1" x14ac:dyDescent="0.2">
      <c r="A275" s="68" t="s">
        <v>166</v>
      </c>
      <c r="B275" s="100">
        <v>3605</v>
      </c>
      <c r="C275" s="59" t="s">
        <v>56</v>
      </c>
      <c r="D275" s="113">
        <v>43805</v>
      </c>
      <c r="E275" s="58" t="s">
        <v>476</v>
      </c>
      <c r="F275" s="117" t="s">
        <v>13</v>
      </c>
      <c r="G275" s="118" t="s">
        <v>14</v>
      </c>
      <c r="H275" s="113">
        <v>43805</v>
      </c>
      <c r="I275" s="94">
        <f t="shared" si="15"/>
        <v>0</v>
      </c>
      <c r="J275" s="59" t="s">
        <v>15</v>
      </c>
      <c r="K275" s="119" t="s">
        <v>13</v>
      </c>
      <c r="L275" s="67" t="s">
        <v>495</v>
      </c>
    </row>
    <row r="276" spans="1:12" s="66" customFormat="1" ht="33.75" customHeight="1" x14ac:dyDescent="0.2">
      <c r="A276" s="68" t="s">
        <v>166</v>
      </c>
      <c r="B276" s="100">
        <v>3631</v>
      </c>
      <c r="C276" s="59" t="s">
        <v>56</v>
      </c>
      <c r="D276" s="113">
        <v>43809</v>
      </c>
      <c r="E276" s="58" t="s">
        <v>477</v>
      </c>
      <c r="F276" s="117" t="s">
        <v>13</v>
      </c>
      <c r="G276" s="118" t="s">
        <v>14</v>
      </c>
      <c r="H276" s="113">
        <v>43810</v>
      </c>
      <c r="I276" s="94">
        <f t="shared" si="15"/>
        <v>1</v>
      </c>
      <c r="J276" s="59" t="s">
        <v>15</v>
      </c>
      <c r="K276" s="119" t="s">
        <v>13</v>
      </c>
      <c r="L276" s="67" t="s">
        <v>495</v>
      </c>
    </row>
    <row r="277" spans="1:12" s="66" customFormat="1" ht="49.5" customHeight="1" x14ac:dyDescent="0.2">
      <c r="A277" s="68" t="s">
        <v>166</v>
      </c>
      <c r="B277" s="100">
        <v>3632</v>
      </c>
      <c r="C277" s="59" t="s">
        <v>56</v>
      </c>
      <c r="D277" s="113">
        <v>43809</v>
      </c>
      <c r="E277" s="58" t="s">
        <v>452</v>
      </c>
      <c r="F277" s="117" t="s">
        <v>13</v>
      </c>
      <c r="G277" s="118" t="s">
        <v>14</v>
      </c>
      <c r="H277" s="132">
        <v>43810</v>
      </c>
      <c r="I277" s="94">
        <f t="shared" si="15"/>
        <v>1</v>
      </c>
      <c r="J277" s="59" t="s">
        <v>15</v>
      </c>
      <c r="K277" s="119" t="s">
        <v>13</v>
      </c>
      <c r="L277" s="67" t="s">
        <v>495</v>
      </c>
    </row>
    <row r="278" spans="1:12" s="66" customFormat="1" ht="33.75" customHeight="1" x14ac:dyDescent="0.2">
      <c r="A278" s="101" t="s">
        <v>166</v>
      </c>
      <c r="B278" s="102">
        <v>3652</v>
      </c>
      <c r="C278" s="59" t="s">
        <v>56</v>
      </c>
      <c r="D278" s="113">
        <v>43811</v>
      </c>
      <c r="E278" s="74" t="s">
        <v>478</v>
      </c>
      <c r="F278" s="117" t="s">
        <v>13</v>
      </c>
      <c r="G278" s="118" t="s">
        <v>14</v>
      </c>
      <c r="H278" s="132">
        <v>43811</v>
      </c>
      <c r="I278" s="94">
        <f t="shared" si="15"/>
        <v>0</v>
      </c>
      <c r="J278" s="59" t="s">
        <v>15</v>
      </c>
      <c r="K278" s="119" t="s">
        <v>13</v>
      </c>
      <c r="L278" s="67" t="s">
        <v>495</v>
      </c>
    </row>
  </sheetData>
  <autoFilter ref="A1:L94"/>
  <dataValidations disablePrompts="1" count="2">
    <dataValidation type="list" allowBlank="1" sqref="F2:F6 F16:F21 F23:F31 F8:F14 F33:F107 F117:F122 F124:F132 F109:F115 F134:F278">
      <formula1>"YES,NO"</formula1>
    </dataValidation>
    <dataValidation type="list" allowBlank="1" sqref="A150:A177">
      <formula1>"2016-Q4,2017-Q1,2017-Q2,2017-Q3,2017-Q4,2018-Q1"</formula1>
    </dataValidation>
  </dataValidations>
  <printOptions horizontalCentered="1" gridLines="1"/>
  <pageMargins left="0.7" right="0.7" top="0.75" bottom="0.75" header="0" footer="0"/>
  <pageSetup paperSize="10000" scale="60" fitToHeight="0" pageOrder="overThenDown" orientation="landscape" cellComments="atEnd" r:id="rId1"/>
  <headerFooter>
    <oddHeader>&amp;C&amp;"Arial,Bold"&amp;26BPSU FOI REGISTRY
for 2017Q1 - 2019Q4</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
  <sheetViews>
    <sheetView topLeftCell="H6" zoomScale="124" zoomScaleNormal="124" zoomScalePageLayoutView="90" workbookViewId="0">
      <selection activeCell="P9" sqref="P9"/>
    </sheetView>
  </sheetViews>
  <sheetFormatPr defaultColWidth="14.42578125" defaultRowHeight="15.75" customHeight="1" x14ac:dyDescent="0.2"/>
  <cols>
    <col min="1" max="1" width="14.140625" style="47" customWidth="1"/>
    <col min="2" max="2" width="15.140625" style="47" customWidth="1"/>
    <col min="3" max="3" width="9.28515625" style="47" customWidth="1"/>
    <col min="4" max="4" width="10.42578125" style="47" customWidth="1"/>
    <col min="5" max="5" width="9.28515625" style="47" customWidth="1"/>
    <col min="6" max="6" width="13.140625" style="47" customWidth="1"/>
    <col min="7" max="7" width="5" style="47" customWidth="1"/>
    <col min="8" max="8" width="13.42578125" style="47" customWidth="1"/>
    <col min="9" max="9" width="11.28515625" style="47" customWidth="1"/>
    <col min="10" max="10" width="11.5703125" style="47" customWidth="1"/>
    <col min="11" max="11" width="10.42578125" style="47" customWidth="1"/>
    <col min="12" max="12" width="13.28515625" style="47" customWidth="1"/>
    <col min="13" max="13" width="10.85546875" style="47" customWidth="1"/>
    <col min="14" max="14" width="11.42578125" style="47" customWidth="1"/>
    <col min="15" max="15" width="11" style="47" customWidth="1"/>
    <col min="16" max="17" width="14.42578125" style="47"/>
    <col min="18" max="18" width="4.42578125" style="47" customWidth="1"/>
    <col min="19" max="19" width="12.5703125" style="47" customWidth="1"/>
    <col min="20" max="21" width="10.42578125" style="47" customWidth="1"/>
    <col min="22" max="22" width="12.42578125" style="47" customWidth="1"/>
    <col min="23" max="23" width="11.5703125" style="47" customWidth="1"/>
    <col min="24" max="24" width="4.42578125" style="47" customWidth="1"/>
    <col min="25" max="16384" width="14.42578125" style="47"/>
  </cols>
  <sheetData>
    <row r="1" spans="1:24" ht="12.75" x14ac:dyDescent="0.2">
      <c r="A1" s="144" t="s">
        <v>16</v>
      </c>
      <c r="B1" s="144" t="s">
        <v>17</v>
      </c>
      <c r="C1" s="144" t="s">
        <v>18</v>
      </c>
      <c r="D1" s="144" t="s">
        <v>19</v>
      </c>
      <c r="E1" s="144" t="s">
        <v>20</v>
      </c>
      <c r="F1" s="144" t="s">
        <v>2</v>
      </c>
      <c r="G1" s="147"/>
      <c r="H1" s="148" t="s">
        <v>21</v>
      </c>
      <c r="I1" s="150" t="s">
        <v>22</v>
      </c>
      <c r="J1" s="145"/>
      <c r="K1" s="145"/>
      <c r="L1" s="145"/>
      <c r="M1" s="145"/>
      <c r="N1" s="145"/>
      <c r="O1" s="145"/>
      <c r="P1" s="151" t="s">
        <v>23</v>
      </c>
      <c r="Q1" s="151" t="s">
        <v>24</v>
      </c>
      <c r="R1" s="49"/>
      <c r="S1" s="152" t="s">
        <v>25</v>
      </c>
      <c r="T1" s="146" t="s">
        <v>26</v>
      </c>
      <c r="U1" s="145"/>
      <c r="V1" s="145"/>
      <c r="W1" s="145"/>
      <c r="X1" s="49"/>
    </row>
    <row r="2" spans="1:24" ht="24" x14ac:dyDescent="0.2">
      <c r="A2" s="145"/>
      <c r="B2" s="145"/>
      <c r="C2" s="145"/>
      <c r="D2" s="145"/>
      <c r="E2" s="145"/>
      <c r="F2" s="145"/>
      <c r="G2" s="145"/>
      <c r="H2" s="149"/>
      <c r="I2" s="50" t="s">
        <v>14</v>
      </c>
      <c r="J2" s="50" t="s">
        <v>27</v>
      </c>
      <c r="K2" s="50" t="s">
        <v>28</v>
      </c>
      <c r="L2" s="15" t="s">
        <v>29</v>
      </c>
      <c r="M2" s="15" t="s">
        <v>30</v>
      </c>
      <c r="N2" s="15" t="s">
        <v>31</v>
      </c>
      <c r="O2" s="15" t="s">
        <v>32</v>
      </c>
      <c r="P2" s="145"/>
      <c r="Q2" s="145"/>
      <c r="R2" s="49"/>
      <c r="S2" s="145"/>
      <c r="T2" s="48" t="s">
        <v>33</v>
      </c>
      <c r="U2" s="48" t="s">
        <v>34</v>
      </c>
      <c r="V2" s="48" t="s">
        <v>35</v>
      </c>
      <c r="W2" s="48" t="s">
        <v>36</v>
      </c>
      <c r="X2" s="49"/>
    </row>
    <row r="3" spans="1:24" s="13" customFormat="1" ht="192" customHeight="1" x14ac:dyDescent="0.2">
      <c r="A3" s="11" t="s">
        <v>37</v>
      </c>
      <c r="B3" s="11" t="s">
        <v>38</v>
      </c>
      <c r="C3" s="11" t="s">
        <v>39</v>
      </c>
      <c r="D3" s="11" t="s">
        <v>40</v>
      </c>
      <c r="E3" s="11" t="s">
        <v>12</v>
      </c>
      <c r="F3" s="11" t="s">
        <v>41</v>
      </c>
      <c r="G3" s="49"/>
      <c r="H3" s="11" t="s">
        <v>42</v>
      </c>
      <c r="I3" s="11" t="s">
        <v>43</v>
      </c>
      <c r="J3" s="11" t="s">
        <v>44</v>
      </c>
      <c r="K3" s="11" t="s">
        <v>45</v>
      </c>
      <c r="L3" s="11" t="s">
        <v>46</v>
      </c>
      <c r="M3" s="11" t="s">
        <v>47</v>
      </c>
      <c r="N3" s="11" t="s">
        <v>48</v>
      </c>
      <c r="O3" s="11" t="s">
        <v>49</v>
      </c>
      <c r="P3" s="11" t="s">
        <v>50</v>
      </c>
      <c r="Q3" s="11" t="s">
        <v>57</v>
      </c>
      <c r="R3" s="49"/>
      <c r="S3" s="11" t="s">
        <v>51</v>
      </c>
      <c r="T3" s="11" t="s">
        <v>52</v>
      </c>
      <c r="U3" s="11" t="s">
        <v>53</v>
      </c>
      <c r="V3" s="11" t="s">
        <v>54</v>
      </c>
      <c r="W3" s="11" t="s">
        <v>55</v>
      </c>
      <c r="X3" s="12"/>
    </row>
    <row r="4" spans="1:24" ht="38.25" customHeight="1" x14ac:dyDescent="0.2">
      <c r="A4" s="1" t="s">
        <v>58</v>
      </c>
      <c r="B4" s="1" t="s">
        <v>58</v>
      </c>
      <c r="C4" s="1" t="s">
        <v>59</v>
      </c>
      <c r="D4" s="1" t="s">
        <v>60</v>
      </c>
      <c r="E4" s="1" t="s">
        <v>167</v>
      </c>
      <c r="F4" s="1" t="s">
        <v>61</v>
      </c>
      <c r="G4" s="49"/>
      <c r="H4" s="1">
        <f>COUNTIF('FOI Registry_BPSU'!$A$2:$A$29,"*")</f>
        <v>28</v>
      </c>
      <c r="I4" s="1">
        <f>COUNTIF('FOI Registry_BPSU'!$G$2:$G$29,$I$2)</f>
        <v>28</v>
      </c>
      <c r="J4" s="1">
        <f>COUNTIF('FOI Registry_BPSU'!$G$2:$G$29,$J$2)</f>
        <v>0</v>
      </c>
      <c r="K4" s="1">
        <f>COUNTIF('FOI Registry_BPSU'!$G$2:$G$29,$K$2)</f>
        <v>0</v>
      </c>
      <c r="L4" s="1">
        <f>COUNTIF('FOI Registry_BPSU'!$G$2:$G$29,$L$2)</f>
        <v>0</v>
      </c>
      <c r="M4" s="1">
        <f>COUNTIF('FOI Registry_BPSU'!$G$2:$G$29,$M$2)</f>
        <v>0</v>
      </c>
      <c r="N4" s="1">
        <f>COUNTIF('FOI Registry_BPSU'!$G$2:$G$29,$N$2)</f>
        <v>0</v>
      </c>
      <c r="O4" s="1">
        <f>COUNTIF('FOI Registry_BPSU'!$G$2:$G$29,$O$2)</f>
        <v>0</v>
      </c>
      <c r="P4" s="10">
        <f>SUM('FOI Registry_BPSU'!$I$2:$I$29)</f>
        <v>14</v>
      </c>
      <c r="Q4" s="3">
        <f t="shared" ref="Q4:Q15" si="0">P4/H4</f>
        <v>0.5</v>
      </c>
      <c r="R4" s="49"/>
      <c r="S4" s="1">
        <f>COUNTIF('FOI Registry_BPSU'!$G2:$G29,S2)</f>
        <v>0</v>
      </c>
      <c r="T4" s="1">
        <f>COUNTIF('FOI Registry_BPSU'!$G2:$G29,T2)</f>
        <v>0</v>
      </c>
      <c r="U4" s="1">
        <f>COUNTIF('FOI Registry_BPSU'!$G2:$G29,U2)</f>
        <v>0</v>
      </c>
      <c r="V4" s="1">
        <f>COUNTIF('FOI Registry_BPSU'!$G2:$G29,V2)</f>
        <v>0</v>
      </c>
      <c r="W4" s="1">
        <f>COUNTIF('FOI Registry_BPSU'!$G2:$G29,W2)</f>
        <v>0</v>
      </c>
      <c r="X4" s="4"/>
    </row>
    <row r="5" spans="1:24" ht="38.25" customHeight="1" x14ac:dyDescent="0.2">
      <c r="A5" s="1" t="s">
        <v>58</v>
      </c>
      <c r="B5" s="1" t="s">
        <v>58</v>
      </c>
      <c r="C5" s="1" t="s">
        <v>59</v>
      </c>
      <c r="D5" s="1" t="s">
        <v>60</v>
      </c>
      <c r="E5" s="1" t="s">
        <v>169</v>
      </c>
      <c r="F5" s="1" t="s">
        <v>61</v>
      </c>
      <c r="G5" s="2"/>
      <c r="H5" s="1">
        <f>COUNTIF('FOI Registry_BPSU'!$A$30:$A$46,"*")</f>
        <v>17</v>
      </c>
      <c r="I5" s="1">
        <f>COUNTIF('FOI Registry_BPSU'!$G$30:$G$46,$I$2)</f>
        <v>17</v>
      </c>
      <c r="J5" s="1">
        <f>COUNTIF('FOI Registry_BPSU'!$G$30:$G$46,$J$2)</f>
        <v>0</v>
      </c>
      <c r="K5" s="1">
        <f>COUNTIF('FOI Registry_BPSU'!$G$30:$G$46,$K$2)</f>
        <v>0</v>
      </c>
      <c r="L5" s="1">
        <f>COUNTIF('FOI Registry_BPSU'!$G$30:$G$46,$L$2)</f>
        <v>0</v>
      </c>
      <c r="M5" s="1">
        <f>COUNTIF('FOI Registry_BPSU'!$G$30:$G$46,$M$2)</f>
        <v>0</v>
      </c>
      <c r="N5" s="1">
        <f>COUNTIF('FOI Registry_BPSU'!$G$30:$G$46,$N$2)</f>
        <v>0</v>
      </c>
      <c r="O5" s="1">
        <f>COUNTIF('FOI Registry_BPSU'!$G$30:$G$46,$O$2)</f>
        <v>0</v>
      </c>
      <c r="P5" s="10">
        <f>SUM('FOI Registry_BPSU'!$I$30:$I$46)</f>
        <v>8</v>
      </c>
      <c r="Q5" s="3">
        <f t="shared" si="0"/>
        <v>0.47058823529411764</v>
      </c>
      <c r="R5" s="2"/>
      <c r="S5" s="1">
        <f>COUNTIF('FOI Registry_BPSU'!$G30:$G46,S3)</f>
        <v>0</v>
      </c>
      <c r="T5" s="51">
        <f>COUNTIF('FOI Registry_BPSU'!$G30:$G46,T3)</f>
        <v>0</v>
      </c>
      <c r="U5" s="1">
        <f>COUNTIF('FOI Registry_BPSU'!$G30:$G46,U3)</f>
        <v>0</v>
      </c>
      <c r="V5" s="1">
        <f>COUNTIF('FOI Registry_BPSU'!$G30:$G46,V3)</f>
        <v>0</v>
      </c>
      <c r="W5" s="1">
        <f>COUNTIF('FOI Registry_BPSU'!$G30:$G46,W3)</f>
        <v>0</v>
      </c>
      <c r="X5" s="4"/>
    </row>
    <row r="6" spans="1:24" ht="38.25" x14ac:dyDescent="0.2">
      <c r="A6" s="1" t="s">
        <v>58</v>
      </c>
      <c r="B6" s="1" t="s">
        <v>58</v>
      </c>
      <c r="C6" s="1" t="s">
        <v>59</v>
      </c>
      <c r="D6" s="1" t="s">
        <v>60</v>
      </c>
      <c r="E6" s="1" t="s">
        <v>170</v>
      </c>
      <c r="F6" s="1" t="s">
        <v>61</v>
      </c>
      <c r="G6" s="2"/>
      <c r="H6" s="1">
        <f>COUNTIF('FOI Registry_BPSU'!$A$47:$A$65,"*")</f>
        <v>19</v>
      </c>
      <c r="I6" s="1">
        <f>COUNTIF('FOI Registry_BPSU'!$G$47:$G$65,$I$2)</f>
        <v>19</v>
      </c>
      <c r="J6" s="1">
        <f>COUNTIF('FOI Registry_BPSU'!$G$47:$G$65,$J$2)</f>
        <v>0</v>
      </c>
      <c r="K6" s="1">
        <f>COUNTIF('FOI Registry_BPSU'!$G$47:$G$65,$K$2)</f>
        <v>0</v>
      </c>
      <c r="L6" s="1">
        <f>COUNTIF('FOI Registry_BPSU'!$G$47:$G$65,$L$2)</f>
        <v>0</v>
      </c>
      <c r="M6" s="1">
        <f>COUNTIF('FOI Registry_BPSU'!$G$47:$G$65,$M$2)</f>
        <v>0</v>
      </c>
      <c r="N6" s="1">
        <f>COUNTIF('FOI Registry_BPSU'!$G$47:$G$65,$N$2)</f>
        <v>0</v>
      </c>
      <c r="O6" s="1">
        <f>COUNTIF('FOI Registry_BPSU'!$G$47:$G$65,$O$2)</f>
        <v>0</v>
      </c>
      <c r="P6" s="10">
        <f>SUM('FOI Registry_BPSU'!$I$47:$I$65)</f>
        <v>6</v>
      </c>
      <c r="Q6" s="3">
        <f t="shared" si="0"/>
        <v>0.31578947368421051</v>
      </c>
      <c r="R6" s="2"/>
      <c r="S6" s="1">
        <f>COUNTIF('FOI Registry_BPSU'!$G47:$G65,S4)</f>
        <v>0</v>
      </c>
      <c r="T6" s="1">
        <f>COUNTIF('FOI Registry_BPSU'!$G47:$G65,T4)</f>
        <v>0</v>
      </c>
      <c r="U6" s="1">
        <f>COUNTIF('FOI Registry_BPSU'!$G47:$G65,U4)</f>
        <v>0</v>
      </c>
      <c r="V6" s="1">
        <f>COUNTIF('FOI Registry_BPSU'!$G47:$G65,V4)</f>
        <v>0</v>
      </c>
      <c r="W6" s="1">
        <f>COUNTIF('FOI Registry_BPSU'!$G47:$G65,W4)</f>
        <v>0</v>
      </c>
      <c r="X6" s="4"/>
    </row>
    <row r="7" spans="1:24" ht="38.25" x14ac:dyDescent="0.2">
      <c r="A7" s="1" t="s">
        <v>58</v>
      </c>
      <c r="B7" s="1" t="s">
        <v>58</v>
      </c>
      <c r="C7" s="1" t="s">
        <v>59</v>
      </c>
      <c r="D7" s="1" t="s">
        <v>60</v>
      </c>
      <c r="E7" s="1" t="s">
        <v>171</v>
      </c>
      <c r="F7" s="1" t="s">
        <v>61</v>
      </c>
      <c r="G7" s="2"/>
      <c r="H7" s="1">
        <f>COUNTIF('FOI Registry_BPSU'!$A$66:$A$79,"*")</f>
        <v>14</v>
      </c>
      <c r="I7" s="1">
        <f>COUNTIF('FOI Registry_BPSU'!$G$66:$G$79,$I$2)</f>
        <v>14</v>
      </c>
      <c r="J7" s="1">
        <f>COUNTIF('FOI Registry_BPSU'!$G$66:$G$79,$J$2)</f>
        <v>0</v>
      </c>
      <c r="K7" s="1">
        <f>COUNTIF('FOI Registry_BPSU'!$G$66:$G$79,$K$2)</f>
        <v>0</v>
      </c>
      <c r="L7" s="1">
        <f>COUNTIF('FOI Registry_BPSU'!$G$66:$G$79,$L$2)</f>
        <v>0</v>
      </c>
      <c r="M7" s="1">
        <f>COUNTIF('FOI Registry_BPSU'!$G$66:$G$79,$M$2)</f>
        <v>0</v>
      </c>
      <c r="N7" s="1">
        <f>COUNTIF('FOI Registry_BPSU'!$G$66:$G$79,$N$2)</f>
        <v>0</v>
      </c>
      <c r="O7" s="1">
        <f>COUNTIF('FOI Registry_BPSU'!$G$66:$G$79,$O$2)</f>
        <v>0</v>
      </c>
      <c r="P7" s="10">
        <f>SUM('FOI Registry_BPSU'!$I$66:$I$79)</f>
        <v>5</v>
      </c>
      <c r="Q7" s="3">
        <f t="shared" si="0"/>
        <v>0.35714285714285715</v>
      </c>
      <c r="R7" s="2"/>
      <c r="S7" s="1">
        <f>COUNTIF('FOI Registry_BPSU'!$G66:$G79,S5)</f>
        <v>0</v>
      </c>
      <c r="T7" s="1">
        <f>COUNTIF('FOI Registry_BPSU'!$G66:$G79,T5)</f>
        <v>0</v>
      </c>
      <c r="U7" s="1">
        <f>COUNTIF('FOI Registry_BPSU'!$G66:$G79,U5)</f>
        <v>0</v>
      </c>
      <c r="V7" s="1">
        <f>COUNTIF('FOI Registry_BPSU'!$G66:$G79,V5)</f>
        <v>0</v>
      </c>
      <c r="W7" s="1">
        <f>COUNTIF('FOI Registry_BPSU'!$G66:$G79,W5)</f>
        <v>0</v>
      </c>
      <c r="X7" s="4"/>
    </row>
    <row r="8" spans="1:24" s="63" customFormat="1" ht="38.25" customHeight="1" x14ac:dyDescent="0.2">
      <c r="A8" s="1" t="s">
        <v>58</v>
      </c>
      <c r="B8" s="1" t="s">
        <v>58</v>
      </c>
      <c r="C8" s="1" t="s">
        <v>59</v>
      </c>
      <c r="D8" s="1" t="s">
        <v>60</v>
      </c>
      <c r="E8" s="1" t="s">
        <v>172</v>
      </c>
      <c r="F8" s="1" t="s">
        <v>61</v>
      </c>
      <c r="G8" s="64"/>
      <c r="H8" s="1">
        <f>COUNTIF('FOI Registry_BPSU'!$A$80:$A$103,"*")</f>
        <v>24</v>
      </c>
      <c r="I8" s="1">
        <f>COUNTIF('FOI Registry_BPSU'!$G$80:$G$103,$I$2)</f>
        <v>24</v>
      </c>
      <c r="J8" s="1">
        <f>COUNTIF('FOI Registry_BPSU'!$G$80:$G$103,$J$2)</f>
        <v>0</v>
      </c>
      <c r="K8" s="1">
        <f>COUNTIF('FOI Registry_BPSU'!$G$80:$G$103,$K$2)</f>
        <v>0</v>
      </c>
      <c r="L8" s="1">
        <f>COUNTIF('FOI Registry_BPSU'!$G$80:$G$103,$L$2)</f>
        <v>0</v>
      </c>
      <c r="M8" s="1">
        <f>COUNTIF('FOI Registry_BPSU'!$G$80:$G$103,$M$2)</f>
        <v>0</v>
      </c>
      <c r="N8" s="1">
        <f>COUNTIF('FOI Registry_BPSU'!$G$80:$G$103,$N$2)</f>
        <v>0</v>
      </c>
      <c r="O8" s="1">
        <f>COUNTIF('FOI Registry_BPSU'!$G$80:$G$103,$O$2)</f>
        <v>0</v>
      </c>
      <c r="P8" s="10">
        <f>SUM('FOI Registry_BPSU'!$I$80:$I$103)</f>
        <v>11</v>
      </c>
      <c r="Q8" s="3">
        <f t="shared" si="0"/>
        <v>0.45833333333333331</v>
      </c>
      <c r="R8" s="64"/>
      <c r="S8" s="1">
        <f>COUNTIF('FOI Registry_BPSU'!$G80:$G103,S6)</f>
        <v>0</v>
      </c>
      <c r="T8" s="1">
        <f>COUNTIF('FOI Registry_BPSU'!$G80:$G103,T6)</f>
        <v>0</v>
      </c>
      <c r="U8" s="1">
        <f>COUNTIF('FOI Registry_BPSU'!$G80:$G103,U6)</f>
        <v>0</v>
      </c>
      <c r="V8" s="1">
        <f>COUNTIF('FOI Registry_BPSU'!$G80:$G103,V6)</f>
        <v>0</v>
      </c>
      <c r="W8" s="1">
        <f>COUNTIF('FOI Registry_BPSU'!$G80:$G103,W6)</f>
        <v>0</v>
      </c>
      <c r="X8" s="4"/>
    </row>
    <row r="9" spans="1:24" s="63" customFormat="1" ht="38.25" customHeight="1" x14ac:dyDescent="0.2">
      <c r="A9" s="1" t="s">
        <v>58</v>
      </c>
      <c r="B9" s="1" t="s">
        <v>58</v>
      </c>
      <c r="C9" s="1" t="s">
        <v>59</v>
      </c>
      <c r="D9" s="1" t="s">
        <v>60</v>
      </c>
      <c r="E9" s="1" t="s">
        <v>173</v>
      </c>
      <c r="F9" s="1" t="s">
        <v>61</v>
      </c>
      <c r="G9" s="2"/>
      <c r="H9" s="1">
        <f>COUNTIF('FOI Registry_BPSU'!$A$104:$A$118,"*")</f>
        <v>15</v>
      </c>
      <c r="I9" s="1">
        <f>COUNTIF('FOI Registry_BPSU'!$G$104:$G$118,$I$2)</f>
        <v>15</v>
      </c>
      <c r="J9" s="1">
        <f>COUNTIF('FOI Registry_BPSU'!$G$104:$G$118,$J$2)</f>
        <v>0</v>
      </c>
      <c r="K9" s="1">
        <f>COUNTIF('FOI Registry_BPSU'!$G$104:$G$118,$K$2)</f>
        <v>0</v>
      </c>
      <c r="L9" s="1">
        <f>COUNTIF('FOI Registry_BPSU'!$G$104:$G$118,$L$2)</f>
        <v>0</v>
      </c>
      <c r="M9" s="1">
        <f>COUNTIF('FOI Registry_BPSU'!$G$104:$G$118,$M$2)</f>
        <v>0</v>
      </c>
      <c r="N9" s="1">
        <f>COUNTIF('FOI Registry_BPSU'!$G$104:$G$118,$N$2)</f>
        <v>0</v>
      </c>
      <c r="O9" s="1">
        <f>COUNTIF('FOI Registry_BPSU'!$G$104:$G$118,$O$2)</f>
        <v>0</v>
      </c>
      <c r="P9" s="10">
        <f>SUM('FOI Registry_BPSU'!$I$104:$I$118)</f>
        <v>9</v>
      </c>
      <c r="Q9" s="3">
        <f t="shared" si="0"/>
        <v>0.6</v>
      </c>
      <c r="R9" s="2"/>
      <c r="S9" s="1">
        <f>COUNTIF('FOI Registry_BPSU'!$G104:$G118,S7)</f>
        <v>0</v>
      </c>
      <c r="T9" s="51">
        <f>COUNTIF('FOI Registry_BPSU'!$G104:$G118,T7)</f>
        <v>0</v>
      </c>
      <c r="U9" s="1">
        <f>COUNTIF('FOI Registry_BPSU'!$G104:$G118,U7)</f>
        <v>0</v>
      </c>
      <c r="V9" s="1">
        <f>COUNTIF('FOI Registry_BPSU'!$G104:$G118,V7)</f>
        <v>0</v>
      </c>
      <c r="W9" s="1">
        <f>COUNTIF('FOI Registry_BPSU'!$G104:$G118,W7)</f>
        <v>0</v>
      </c>
      <c r="X9" s="4"/>
    </row>
    <row r="10" spans="1:24" s="63" customFormat="1" ht="38.25" x14ac:dyDescent="0.2">
      <c r="A10" s="1" t="s">
        <v>58</v>
      </c>
      <c r="B10" s="1" t="s">
        <v>58</v>
      </c>
      <c r="C10" s="1" t="s">
        <v>59</v>
      </c>
      <c r="D10" s="1" t="s">
        <v>60</v>
      </c>
      <c r="E10" s="1" t="s">
        <v>174</v>
      </c>
      <c r="F10" s="1" t="s">
        <v>61</v>
      </c>
      <c r="G10" s="2"/>
      <c r="H10" s="1">
        <f>COUNTIF('FOI Registry_BPSU'!$A$119:$A$149,"*")</f>
        <v>31</v>
      </c>
      <c r="I10" s="1">
        <f>COUNTIF('FOI Registry_BPSU'!$G$119:$G$149,$I$2)</f>
        <v>31</v>
      </c>
      <c r="J10" s="1">
        <f>COUNTIF('FOI Registry_BPSU'!$G$119:$G$149,$J$2)</f>
        <v>0</v>
      </c>
      <c r="K10" s="1">
        <f>COUNTIF('FOI Registry_BPSU'!$G$119:$G$149,$K$2)</f>
        <v>0</v>
      </c>
      <c r="L10" s="1">
        <f>COUNTIF('FOI Registry_BPSU'!$G$119:$G$149,$L$2)</f>
        <v>0</v>
      </c>
      <c r="M10" s="1">
        <f>COUNTIF('FOI Registry_BPSU'!$G$119:$G$149,$M$2)</f>
        <v>0</v>
      </c>
      <c r="N10" s="1">
        <f>COUNTIF('FOI Registry_BPSU'!$G$119:$G$149,$N$2)</f>
        <v>0</v>
      </c>
      <c r="O10" s="1">
        <f>COUNTIF('FOI Registry_BPSU'!$G$119:$G$149,$O$2)</f>
        <v>0</v>
      </c>
      <c r="P10" s="10">
        <f>SUM('FOI Registry_BPSU'!$I$119:$I$149)</f>
        <v>28</v>
      </c>
      <c r="Q10" s="3">
        <f t="shared" si="0"/>
        <v>0.90322580645161288</v>
      </c>
      <c r="R10" s="2"/>
      <c r="S10" s="1">
        <f>COUNTIF('FOI Registry_BPSU'!$G119:$G149,S8)</f>
        <v>0</v>
      </c>
      <c r="T10" s="1">
        <f>COUNTIF('FOI Registry_BPSU'!$G119:$G149,T8)</f>
        <v>0</v>
      </c>
      <c r="U10" s="1">
        <f>COUNTIF('FOI Registry_BPSU'!$G119:$G149,U8)</f>
        <v>0</v>
      </c>
      <c r="V10" s="1">
        <f>COUNTIF('FOI Registry_BPSU'!$G119:$G149,V8)</f>
        <v>0</v>
      </c>
      <c r="W10" s="1">
        <f>COUNTIF('FOI Registry_BPSU'!$G119:$G149,W8)</f>
        <v>0</v>
      </c>
      <c r="X10" s="4"/>
    </row>
    <row r="11" spans="1:24" s="63" customFormat="1" ht="38.25" x14ac:dyDescent="0.2">
      <c r="A11" s="1" t="s">
        <v>58</v>
      </c>
      <c r="B11" s="1" t="s">
        <v>58</v>
      </c>
      <c r="C11" s="1" t="s">
        <v>59</v>
      </c>
      <c r="D11" s="1" t="s">
        <v>60</v>
      </c>
      <c r="E11" s="1" t="s">
        <v>175</v>
      </c>
      <c r="F11" s="1" t="s">
        <v>61</v>
      </c>
      <c r="G11" s="2"/>
      <c r="H11" s="1">
        <f>COUNTIF('FOI Registry_BPSU'!$A$150:$A$177,"*")</f>
        <v>28</v>
      </c>
      <c r="I11" s="1">
        <f>COUNTIF('FOI Registry_BPSU'!$G$150:$G$177,$I$2)</f>
        <v>28</v>
      </c>
      <c r="J11" s="1">
        <f>COUNTIF('FOI Registry_BPSU'!$G$150:$G$177,$J$2)</f>
        <v>0</v>
      </c>
      <c r="K11" s="1">
        <f>COUNTIF('FOI Registry_BPSU'!$G$150:$G$177,$K$2)</f>
        <v>0</v>
      </c>
      <c r="L11" s="1">
        <f>COUNTIF('FOI Registry_BPSU'!$G$150:$G$177,$L$2)</f>
        <v>0</v>
      </c>
      <c r="M11" s="1">
        <f>COUNTIF('FOI Registry_BPSU'!$G$150:$G$177,$M$2)</f>
        <v>0</v>
      </c>
      <c r="N11" s="1">
        <f>COUNTIF('FOI Registry_BPSU'!$G$150:$G$177,$N$2)</f>
        <v>0</v>
      </c>
      <c r="O11" s="1">
        <f>COUNTIF('FOI Registry_BPSU'!$G$150:$G$177,$O$2)</f>
        <v>0</v>
      </c>
      <c r="P11" s="10">
        <f>SUM('FOI Registry_BPSU'!$I$150:$I$177)</f>
        <v>18</v>
      </c>
      <c r="Q11" s="3">
        <f t="shared" si="0"/>
        <v>0.6428571428571429</v>
      </c>
      <c r="R11" s="2"/>
      <c r="S11" s="1">
        <f>COUNTIF('FOI Registry_BPSU'!$G150:$G177,S9)</f>
        <v>0</v>
      </c>
      <c r="T11" s="1">
        <f>COUNTIF('FOI Registry_BPSU'!$G150:$G177,T9)</f>
        <v>0</v>
      </c>
      <c r="U11" s="1">
        <f>COUNTIF('FOI Registry_BPSU'!$G150:$G177,U9)</f>
        <v>0</v>
      </c>
      <c r="V11" s="1">
        <f>COUNTIF('FOI Registry_BPSU'!$G150:$G177,V9)</f>
        <v>0</v>
      </c>
      <c r="W11" s="1">
        <f>COUNTIF('FOI Registry_BPSU'!$G150:$G177,W9)</f>
        <v>0</v>
      </c>
      <c r="X11" s="4"/>
    </row>
    <row r="12" spans="1:24" s="63" customFormat="1" ht="38.25" customHeight="1" x14ac:dyDescent="0.2">
      <c r="A12" s="1" t="s">
        <v>58</v>
      </c>
      <c r="B12" s="1" t="s">
        <v>58</v>
      </c>
      <c r="C12" s="1" t="s">
        <v>59</v>
      </c>
      <c r="D12" s="1" t="s">
        <v>60</v>
      </c>
      <c r="E12" s="1" t="s">
        <v>62</v>
      </c>
      <c r="F12" s="1" t="s">
        <v>61</v>
      </c>
      <c r="G12" s="64"/>
      <c r="H12" s="1">
        <f>COUNTIF('FOI Registry_BPSU'!$A$178:$A$213,"*")</f>
        <v>36</v>
      </c>
      <c r="I12" s="1">
        <f>COUNTIF('FOI Registry_BPSU'!$G$178:$G$213,$I$2)</f>
        <v>36</v>
      </c>
      <c r="J12" s="1">
        <f>COUNTIF('FOI Registry_BPSU'!$G$178:$G$213,$J$2)</f>
        <v>0</v>
      </c>
      <c r="K12" s="1">
        <f>COUNTIF('FOI Registry_BPSU'!$G$178:$G$213,$K$2)</f>
        <v>0</v>
      </c>
      <c r="L12" s="1">
        <f>COUNTIF('FOI Registry_BPSU'!$G$178:$G$213,$L$2)</f>
        <v>0</v>
      </c>
      <c r="M12" s="1">
        <f>COUNTIF('FOI Registry_BPSU'!$G$178:$G$213,$M$2)</f>
        <v>0</v>
      </c>
      <c r="N12" s="1">
        <f>COUNTIF('FOI Registry_BPSU'!$G$178:$G$213,$N$2)</f>
        <v>0</v>
      </c>
      <c r="O12" s="1">
        <f>COUNTIF('FOI Registry_BPSU'!$G$178:$G$213,$O$2)</f>
        <v>0</v>
      </c>
      <c r="P12" s="10">
        <f>SUM('FOI Registry_BPSU'!$I$178:$I$213)</f>
        <v>26</v>
      </c>
      <c r="Q12" s="3">
        <f t="shared" si="0"/>
        <v>0.72222222222222221</v>
      </c>
      <c r="R12" s="64"/>
      <c r="S12" s="1">
        <f>COUNTIF('FOI Registry_BPSU'!$G178:$G213,S10)</f>
        <v>0</v>
      </c>
      <c r="T12" s="1">
        <f ca="1">COUNTIF('FOI Registry_BPSU'!$G178:$G213,T12)</f>
        <v>0</v>
      </c>
      <c r="U12" s="1">
        <f>COUNTIF('FOI Registry_BPSU'!$G178:$G213,U10)</f>
        <v>0</v>
      </c>
      <c r="V12" s="1">
        <f>COUNTIF('FOI Registry_BPSU'!$G178:$G213,V10)</f>
        <v>0</v>
      </c>
      <c r="W12" s="1">
        <f>COUNTIF('FOI Registry_BPSU'!$G178:$G213,W10)</f>
        <v>0</v>
      </c>
      <c r="X12" s="4"/>
    </row>
    <row r="13" spans="1:24" s="63" customFormat="1" ht="38.25" customHeight="1" x14ac:dyDescent="0.2">
      <c r="A13" s="1" t="s">
        <v>58</v>
      </c>
      <c r="B13" s="1" t="s">
        <v>58</v>
      </c>
      <c r="C13" s="1" t="s">
        <v>59</v>
      </c>
      <c r="D13" s="1" t="s">
        <v>60</v>
      </c>
      <c r="E13" s="1" t="s">
        <v>134</v>
      </c>
      <c r="F13" s="1" t="s">
        <v>61</v>
      </c>
      <c r="G13" s="2"/>
      <c r="H13" s="1">
        <f>COUNTIF('FOI Registry_BPSU'!$A$214:$A$244,"*")</f>
        <v>31</v>
      </c>
      <c r="I13" s="1">
        <f>COUNTIF('FOI Registry_BPSU'!$G$214:$G$244,$I$2)</f>
        <v>31</v>
      </c>
      <c r="J13" s="1">
        <f>COUNTIF('FOI Registry_BPSU'!$G$214:$G$244,$J$2)</f>
        <v>0</v>
      </c>
      <c r="K13" s="1">
        <f>COUNTIF('FOI Registry_BPSU'!$G$214:$G$244,$K$2)</f>
        <v>0</v>
      </c>
      <c r="L13" s="1">
        <f>COUNTIF('FOI Registry_BPSU'!$G$214:$G$244,$L$2)</f>
        <v>0</v>
      </c>
      <c r="M13" s="1">
        <f>COUNTIF('FOI Registry_BPSU'!$G$214:$G$244,$M$2)</f>
        <v>0</v>
      </c>
      <c r="N13" s="1">
        <f>COUNTIF('FOI Registry_BPSU'!$G$214:$G$244,$N$2)</f>
        <v>0</v>
      </c>
      <c r="O13" s="1">
        <f>COUNTIF('FOI Registry_BPSU'!$G$214:$G$244,$O$2)</f>
        <v>0</v>
      </c>
      <c r="P13" s="10">
        <f>SUM('FOI Registry_BPSU'!$I$214:$I$244)</f>
        <v>18</v>
      </c>
      <c r="Q13" s="3">
        <f t="shared" si="0"/>
        <v>0.58064516129032262</v>
      </c>
      <c r="R13" s="2"/>
      <c r="S13" s="1">
        <f>COUNTIF('FOI Registry_BPSU'!$G214:$G244,S11)</f>
        <v>0</v>
      </c>
      <c r="T13" s="1">
        <f>COUNTIF('FOI Registry_BPSU'!$G214:$G244,T11)</f>
        <v>0</v>
      </c>
      <c r="U13" s="1">
        <f>COUNTIF('FOI Registry_BPSU'!$G214:$G244,U11)</f>
        <v>0</v>
      </c>
      <c r="V13" s="1">
        <f>COUNTIF('FOI Registry_BPSU'!$G214:$G244,V11)</f>
        <v>0</v>
      </c>
      <c r="W13" s="1">
        <f>COUNTIF('FOI Registry_BPSU'!$G214:$G244,W11)</f>
        <v>0</v>
      </c>
      <c r="X13" s="4"/>
    </row>
    <row r="14" spans="1:24" s="63" customFormat="1" ht="38.25" x14ac:dyDescent="0.2">
      <c r="A14" s="1" t="s">
        <v>58</v>
      </c>
      <c r="B14" s="1" t="s">
        <v>58</v>
      </c>
      <c r="C14" s="1" t="s">
        <v>59</v>
      </c>
      <c r="D14" s="1" t="s">
        <v>60</v>
      </c>
      <c r="E14" s="1" t="s">
        <v>165</v>
      </c>
      <c r="F14" s="1" t="s">
        <v>61</v>
      </c>
      <c r="G14" s="2"/>
      <c r="H14" s="1">
        <f>COUNTIF('FOI Registry_BPSU'!$A$245:$A$263,"*")</f>
        <v>19</v>
      </c>
      <c r="I14" s="1">
        <f>COUNTIF('FOI Registry_BPSU'!$G$245:$G$263,$I$2)</f>
        <v>19</v>
      </c>
      <c r="J14" s="1">
        <f>COUNTIF('FOI Registry_BPSU'!$G$245:$G$263,$J$2)</f>
        <v>0</v>
      </c>
      <c r="K14" s="1">
        <f>COUNTIF('FOI Registry_BPSU'!$G$245:$G$263,$K$2)</f>
        <v>0</v>
      </c>
      <c r="L14" s="1">
        <f>COUNTIF('FOI Registry_BPSU'!$G$245:$G$263,$L$2)</f>
        <v>0</v>
      </c>
      <c r="M14" s="1">
        <f>COUNTIF('FOI Registry_BPSU'!$G$245:$G$263,$M$2)</f>
        <v>0</v>
      </c>
      <c r="N14" s="1">
        <f>COUNTIF('FOI Registry_BPSU'!$G$245:$G$263,$N$2)</f>
        <v>0</v>
      </c>
      <c r="O14" s="1">
        <f>COUNTIF('FOI Registry_BPSU'!$G$245:$G$263,$O$2)</f>
        <v>0</v>
      </c>
      <c r="P14" s="10">
        <f>SUM('FOI Registry_BPSU'!$I$245:$I$263)</f>
        <v>18</v>
      </c>
      <c r="Q14" s="3">
        <f t="shared" si="0"/>
        <v>0.94736842105263153</v>
      </c>
      <c r="R14" s="2"/>
      <c r="S14" s="1">
        <f>COUNTIF('FOI Registry_BPSU'!$G245:$G263,S12)</f>
        <v>0</v>
      </c>
      <c r="T14" s="1">
        <f ca="1">COUNTIF('FOI Registry_BPSU'!$G245:$G263,T12)</f>
        <v>0</v>
      </c>
      <c r="U14" s="1">
        <f>COUNTIF('FOI Registry_BPSU'!$G245:$G263,U12)</f>
        <v>0</v>
      </c>
      <c r="V14" s="1">
        <f>COUNTIF('FOI Registry_BPSU'!$G245:$G263,V12)</f>
        <v>0</v>
      </c>
      <c r="W14" s="1">
        <f>COUNTIF('FOI Registry_BPSU'!$G245:$G263,W12)</f>
        <v>0</v>
      </c>
      <c r="X14" s="4"/>
    </row>
    <row r="15" spans="1:24" s="63" customFormat="1" ht="38.25" x14ac:dyDescent="0.2">
      <c r="A15" s="1" t="s">
        <v>58</v>
      </c>
      <c r="B15" s="1" t="s">
        <v>58</v>
      </c>
      <c r="C15" s="1" t="s">
        <v>59</v>
      </c>
      <c r="D15" s="1" t="s">
        <v>60</v>
      </c>
      <c r="E15" s="1" t="s">
        <v>166</v>
      </c>
      <c r="F15" s="1" t="s">
        <v>61</v>
      </c>
      <c r="G15" s="2"/>
      <c r="H15" s="1">
        <f>COUNTIF('FOI Registry_BPSU'!$A$264:$A$278,"*")</f>
        <v>15</v>
      </c>
      <c r="I15" s="1">
        <f>COUNTIF('FOI Registry_BPSU'!$G$264:$G$278,$I$2)</f>
        <v>15</v>
      </c>
      <c r="J15" s="1">
        <f>COUNTIF('FOI Registry_BPSU'!$G$264:$G$278,$J$2)</f>
        <v>0</v>
      </c>
      <c r="K15" s="1">
        <f>COUNTIF('FOI Registry_BPSU'!$G$264:$G$278,$K$2)</f>
        <v>0</v>
      </c>
      <c r="L15" s="1">
        <f>COUNTIF('FOI Registry_BPSU'!$G$264:$G$278,$L$2)</f>
        <v>0</v>
      </c>
      <c r="M15" s="1">
        <f>COUNTIF('FOI Registry_BPSU'!$G$264:$G$278,$M$2)</f>
        <v>0</v>
      </c>
      <c r="N15" s="1">
        <f>COUNTIF('FOI Registry_BPSU'!$G$264:$G$278,$N$2)</f>
        <v>0</v>
      </c>
      <c r="O15" s="1">
        <f>COUNTIF('FOI Registry_BPSU'!$G$264:$G$278,$O$2)</f>
        <v>0</v>
      </c>
      <c r="P15" s="10">
        <f>SUM('FOI Registry_BPSU'!$I$264:$I$278)</f>
        <v>8</v>
      </c>
      <c r="Q15" s="3">
        <f t="shared" si="0"/>
        <v>0.53333333333333333</v>
      </c>
      <c r="R15" s="2"/>
      <c r="S15" s="1">
        <f>COUNTIF('FOI Registry_BPSU'!$G264:$G278,S13)</f>
        <v>0</v>
      </c>
      <c r="T15" s="1">
        <f>COUNTIF('FOI Registry_BPSU'!$G264:$G278,T13)</f>
        <v>0</v>
      </c>
      <c r="U15" s="1">
        <f>COUNTIF('FOI Registry_BPSU'!$G264:$G278,U13)</f>
        <v>0</v>
      </c>
      <c r="V15" s="1">
        <f>COUNTIF('FOI Registry_BPSU'!$G264:$G278,V13)</f>
        <v>0</v>
      </c>
      <c r="W15" s="1">
        <f>COUNTIF('FOI Registry_BPSU'!$G264:$G278,W13)</f>
        <v>0</v>
      </c>
      <c r="X15" s="4"/>
    </row>
  </sheetData>
  <mergeCells count="13">
    <mergeCell ref="T1:W1"/>
    <mergeCell ref="G1:G2"/>
    <mergeCell ref="H1:H2"/>
    <mergeCell ref="I1:O1"/>
    <mergeCell ref="P1:P2"/>
    <mergeCell ref="Q1:Q2"/>
    <mergeCell ref="S1:S2"/>
    <mergeCell ref="F1:F2"/>
    <mergeCell ref="A1:A2"/>
    <mergeCell ref="B1:B2"/>
    <mergeCell ref="C1:C2"/>
    <mergeCell ref="D1:D2"/>
    <mergeCell ref="E1:E2"/>
  </mergeCells>
  <dataValidations disablePrompts="1" count="3">
    <dataValidation type="list" allowBlank="1" sqref="E4:E15">
      <formula1>"2016-Q4,2017-Q1,2017-Q2,2017-Q3,2017-Q4,2018-Q1"</formula1>
    </dataValidation>
    <dataValidation type="list" allowBlank="1" sqref="F4:F15">
      <formula1>"eFOI,STANDARD"</formula1>
    </dataValidation>
    <dataValidation type="list" allowBlank="1" sqref="D4:D15">
      <formula1>"NGA,GOCC,SUC,LWD,LGU"</formula1>
    </dataValidation>
  </dataValidations>
  <printOptions horizontalCentered="1" gridLines="1"/>
  <pageMargins left="0" right="0" top="0.74803149606299213" bottom="0.74803149606299213" header="0" footer="0"/>
  <pageSetup paperSize="10000" scale="55" pageOrder="overThenDown" orientation="landscape" cellComments="atEnd" r:id="rId1"/>
  <headerFooter>
    <oddHeader>&amp;C&amp;"Arial,Bold"&amp;26BPSU FOI SUMMARY REPORT
for 2017Q1 - 2019Q4</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2017 FOI Registry_BPSU</vt:lpstr>
      <vt:lpstr>FOI Inventory_BPSU</vt:lpstr>
      <vt:lpstr>FOI Registry_BPSU</vt:lpstr>
      <vt:lpstr>FOI Summary_BPSU</vt:lpstr>
      <vt:lpstr>'FOI Inventory_BPSU'!Print_Area</vt:lpstr>
      <vt:lpstr>'FOI Summary_BPSU'!Print_Area</vt:lpstr>
      <vt:lpstr>'2017 FOI Registry_BPSU'!Print_Titles</vt:lpstr>
      <vt:lpstr>'FOI Inventory_BPSU'!Print_Titles</vt:lpstr>
      <vt:lpstr>'FOI Registry_BPSU'!Print_Titles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Elfred del Rosario</dc:creator>
  <cp:lastModifiedBy>Windows User</cp:lastModifiedBy>
  <cp:lastPrinted>2020-01-29T00:24:18Z</cp:lastPrinted>
  <dcterms:created xsi:type="dcterms:W3CDTF">2018-04-03T05:40:40Z</dcterms:created>
  <dcterms:modified xsi:type="dcterms:W3CDTF">2020-06-25T04:45:32Z</dcterms:modified>
</cp:coreProperties>
</file>