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9200" windowHeight="11595" firstSheet="1" activeTab="2"/>
  </bookViews>
  <sheets>
    <sheet name="2017 FOI Registry_BPSU" sheetId="8" state="hidden" r:id="rId1"/>
    <sheet name="2019 FOI Registry_BPSU" sheetId="13" r:id="rId2"/>
    <sheet name="2019  FOI Summary_BPSU" sheetId="12" r:id="rId3"/>
  </sheets>
  <definedNames>
    <definedName name="_xlnm._FilterDatabase" localSheetId="0" hidden="1">'2017 FOI Registry_BPSU'!$A$1:$L$47</definedName>
    <definedName name="_xlnm._FilterDatabase" localSheetId="1" hidden="1">'2019 FOI Registry_BPSU'!$A$1:$L$94</definedName>
    <definedName name="_xlnm.Print_Area" localSheetId="2">'2019  FOI Summary_BPSU'!$A$1:$X$7</definedName>
    <definedName name="_xlnm.Print_Titles" localSheetId="0">'2017 FOI Registry_BPSU'!$1:$1</definedName>
    <definedName name="_xlnm.Print_Titles" localSheetId="1">'2019 FOI Registry_BPSU'!$1:$1</definedName>
  </definedNames>
  <calcPr calcId="162913"/>
</workbook>
</file>

<file path=xl/calcChain.xml><?xml version="1.0" encoding="utf-8"?>
<calcChain xmlns="http://schemas.openxmlformats.org/spreadsheetml/2006/main">
  <c r="H5" i="12" l="1"/>
  <c r="O7" i="12" l="1"/>
  <c r="N7" i="12"/>
  <c r="M7" i="12"/>
  <c r="L7" i="12"/>
  <c r="K7" i="12"/>
  <c r="J7" i="12"/>
  <c r="I7" i="12"/>
  <c r="H7" i="12"/>
  <c r="I102" i="13" l="1"/>
  <c r="I101" i="13"/>
  <c r="I100" i="13"/>
  <c r="I99" i="13"/>
  <c r="I98" i="13"/>
  <c r="I97" i="13"/>
  <c r="I96" i="13"/>
  <c r="I95" i="13"/>
  <c r="J6" i="12" l="1"/>
  <c r="K6" i="12"/>
  <c r="L6" i="12"/>
  <c r="M6" i="12"/>
  <c r="N6" i="12"/>
  <c r="O6" i="12"/>
  <c r="W5" i="12"/>
  <c r="W7" i="12" s="1"/>
  <c r="V5" i="12"/>
  <c r="V7" i="12" s="1"/>
  <c r="U5" i="12"/>
  <c r="U7" i="12" s="1"/>
  <c r="T5" i="12"/>
  <c r="T7" i="12" s="1"/>
  <c r="S5" i="12"/>
  <c r="S7" i="12" s="1"/>
  <c r="O5" i="12"/>
  <c r="N5" i="12"/>
  <c r="M5" i="12"/>
  <c r="L5" i="12"/>
  <c r="K5" i="12"/>
  <c r="J5" i="12"/>
  <c r="W4" i="12"/>
  <c r="W6" i="12" s="1"/>
  <c r="V4" i="12"/>
  <c r="V6" i="12" s="1"/>
  <c r="U4" i="12"/>
  <c r="U6" i="12" s="1"/>
  <c r="T4" i="12"/>
  <c r="T6" i="12" s="1"/>
  <c r="S4" i="12"/>
  <c r="S6" i="12" s="1"/>
  <c r="O4" i="12"/>
  <c r="N4" i="12"/>
  <c r="M4" i="12"/>
  <c r="L4" i="12"/>
  <c r="K4" i="12"/>
  <c r="J4" i="12"/>
  <c r="I4" i="12"/>
  <c r="I5" i="12"/>
  <c r="I6" i="12"/>
  <c r="H6" i="12"/>
  <c r="H4" i="12"/>
  <c r="I65" i="13"/>
  <c r="I64" i="13"/>
  <c r="I66" i="13"/>
  <c r="I61" i="13"/>
  <c r="I60" i="13"/>
  <c r="I59" i="13"/>
  <c r="I55" i="13"/>
  <c r="I52" i="13"/>
  <c r="I50" i="13"/>
  <c r="I49" i="13"/>
  <c r="I48" i="13"/>
  <c r="I47" i="13"/>
  <c r="I46" i="13"/>
  <c r="I43" i="13"/>
  <c r="I42" i="13"/>
  <c r="I37" i="13"/>
  <c r="I36" i="13"/>
  <c r="I35" i="13"/>
  <c r="I34" i="13"/>
  <c r="I33" i="13"/>
  <c r="I32" i="13"/>
  <c r="I31" i="13"/>
  <c r="I29" i="13"/>
  <c r="I28" i="13"/>
  <c r="I25" i="13"/>
  <c r="I24" i="13"/>
  <c r="I23" i="13"/>
  <c r="I22" i="13"/>
  <c r="I21" i="13"/>
  <c r="I20" i="13"/>
  <c r="I19" i="13"/>
  <c r="I18" i="13"/>
  <c r="I17" i="13"/>
  <c r="I16" i="13"/>
  <c r="I12" i="13"/>
  <c r="I11" i="13"/>
  <c r="I10" i="13"/>
  <c r="I9" i="13"/>
  <c r="I8" i="13"/>
  <c r="I7" i="13"/>
  <c r="I13" i="13"/>
  <c r="I4" i="13"/>
  <c r="I3" i="13"/>
  <c r="I2" i="13"/>
  <c r="I94" i="13" l="1"/>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3" i="13"/>
  <c r="I62" i="13"/>
  <c r="I58" i="13"/>
  <c r="I57" i="13"/>
  <c r="I56" i="13"/>
  <c r="I54" i="13"/>
  <c r="I53" i="13"/>
  <c r="I51" i="13"/>
  <c r="I45" i="13"/>
  <c r="I44" i="13"/>
  <c r="I41" i="13"/>
  <c r="I40" i="13"/>
  <c r="I39" i="13"/>
  <c r="I38" i="13"/>
  <c r="I30" i="13"/>
  <c r="I27" i="13"/>
  <c r="I26" i="13"/>
  <c r="I15" i="13"/>
  <c r="I14" i="13"/>
  <c r="I6" i="13"/>
  <c r="I5" i="13"/>
  <c r="P7" i="12" l="1"/>
  <c r="P4" i="12"/>
  <c r="P5" i="12"/>
  <c r="P6" i="12"/>
  <c r="I32" i="8"/>
  <c r="I42" i="8"/>
  <c r="I41" i="8"/>
  <c r="I40" i="8"/>
  <c r="I39" i="8"/>
  <c r="I38" i="8"/>
  <c r="I37" i="8"/>
  <c r="I36" i="8"/>
  <c r="I35" i="8"/>
  <c r="I34" i="8"/>
  <c r="I33" i="8"/>
  <c r="I31" i="8"/>
  <c r="I30" i="8"/>
  <c r="I91" i="8" l="1"/>
  <c r="I80" i="8"/>
  <c r="I79" i="8"/>
  <c r="I46" i="8"/>
  <c r="I26" i="8"/>
  <c r="I22" i="8"/>
  <c r="I21" i="8"/>
  <c r="I17" i="8"/>
  <c r="I15" i="8"/>
  <c r="I90" i="8" l="1"/>
  <c r="I89" i="8"/>
  <c r="I88" i="8"/>
  <c r="I87" i="8"/>
  <c r="I86" i="8"/>
  <c r="I85" i="8"/>
  <c r="I84" i="8"/>
  <c r="I83" i="8"/>
  <c r="I82" i="8"/>
  <c r="I81"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5" i="8"/>
  <c r="I44" i="8"/>
  <c r="I43" i="8"/>
  <c r="I29" i="8"/>
  <c r="I28" i="8"/>
  <c r="I27" i="8"/>
  <c r="I25" i="8"/>
  <c r="I24" i="8"/>
  <c r="I23" i="8"/>
  <c r="I20" i="8"/>
  <c r="I19" i="8"/>
  <c r="I18" i="8"/>
  <c r="I16" i="8"/>
  <c r="I14" i="8"/>
  <c r="I13" i="8"/>
  <c r="I12" i="8"/>
  <c r="I11" i="8"/>
  <c r="I10" i="8"/>
  <c r="I9" i="8"/>
  <c r="I8" i="8"/>
  <c r="I7" i="8"/>
  <c r="I6" i="8"/>
  <c r="I5" i="8"/>
  <c r="I4" i="8"/>
  <c r="I3" i="8"/>
  <c r="I2" i="8"/>
  <c r="Q4" i="12" l="1"/>
  <c r="Q7" i="12"/>
  <c r="Q5" i="12"/>
  <c r="Q6" i="12"/>
</calcChain>
</file>

<file path=xl/sharedStrings.xml><?xml version="1.0" encoding="utf-8"?>
<sst xmlns="http://schemas.openxmlformats.org/spreadsheetml/2006/main" count="1306" uniqueCount="214">
  <si>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</si>
  <si>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</si>
  <si>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</si>
  <si>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</si>
  <si>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</si>
  <si>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</si>
  <si>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</si>
  <si>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</si>
  <si>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</si>
  <si>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</si>
  <si>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</si>
  <si>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</si>
  <si>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</si>
  <si>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NO</t>
  </si>
  <si>
    <t>Successful</t>
  </si>
  <si>
    <t>FREE</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</si>
  <si>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</si>
  <si>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</si>
  <si>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</si>
  <si>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</si>
  <si>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</si>
  <si>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</si>
  <si>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</si>
  <si>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</si>
  <si>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</si>
  <si>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</si>
  <si>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</si>
  <si>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</si>
  <si>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</si>
  <si>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</si>
  <si>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</si>
  <si>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</si>
  <si>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</si>
  <si>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</si>
  <si>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</si>
  <si>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</si>
  <si>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</si>
  <si>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</si>
  <si>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</si>
  <si>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</si>
  <si>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</si>
  <si>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</si>
  <si>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</si>
  <si>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</si>
  <si>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</si>
  <si>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</si>
  <si>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</si>
  <si>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</si>
  <si>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</si>
  <si>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</si>
  <si>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</si>
  <si>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</si>
  <si>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</si>
  <si>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</si>
  <si>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</si>
  <si>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</si>
  <si>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</si>
  <si>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r>
      <rPr>
        <b/>
        <sz val="9"/>
        <rFont val="Arial"/>
        <family val="2"/>
      </rPr>
      <t>total number of days</t>
    </r>
    <r>
      <rPr>
        <sz val="9"/>
        <color rgb="FF000000"/>
        <rFont val="Arial"/>
        <family val="2"/>
      </rPr>
      <t xml:space="preserve"> </t>
    </r>
    <r>
      <rPr>
        <b/>
        <sz val="9"/>
        <rFont val="Arial"/>
        <family val="2"/>
      </rPr>
      <t>lapsed</t>
    </r>
    <r>
      <rPr>
        <sz val="9"/>
        <color rgb="FF000000"/>
        <rFont val="Arial"/>
        <family val="2"/>
      </rPr>
      <t xml:space="preserve"> over the </t>
    </r>
    <r>
      <rPr>
        <b/>
        <sz val="9"/>
        <rFont val="Arial"/>
        <family val="2"/>
      </rPr>
      <t>total number of processed requests</t>
    </r>
    <r>
      <rPr>
        <sz val="9"/>
        <color rgb="FF000000"/>
        <rFont val="Arial"/>
        <family val="2"/>
      </rPr>
      <t xml:space="preserve"> for the period of coverage (do not include ongoing requests)</t>
    </r>
  </si>
  <si>
    <t>Bataan Penisula State University</t>
  </si>
  <si>
    <t>BPSU</t>
  </si>
  <si>
    <t>SUC</t>
  </si>
  <si>
    <t>Standard</t>
  </si>
  <si>
    <t>2019-Q1</t>
  </si>
  <si>
    <t>00073</t>
  </si>
  <si>
    <t>Clarification on the Grades of Ms. Ma. Cristina M. Yumena</t>
  </si>
  <si>
    <t>00112</t>
  </si>
  <si>
    <t>Information Regarding the Screening &amp; Accreditation of Dr. H.
M. Paguia as University Profession</t>
  </si>
  <si>
    <t>120</t>
  </si>
  <si>
    <t>Requesting the Official &amp; Regular Schedule of Salaries</t>
  </si>
  <si>
    <t>Inquiry Regarding the Upgrade of some Non-Teaching and Request Copy of the Guidelines for the promotion</t>
  </si>
  <si>
    <t>187</t>
  </si>
  <si>
    <t>Information regarding the asiawide - BPSU Scholar</t>
  </si>
  <si>
    <t>Compliance with transparency seal and philgeps posting for FY 2018 PBB</t>
  </si>
  <si>
    <t>206</t>
  </si>
  <si>
    <t>211</t>
  </si>
  <si>
    <t>Submission of data for the plaque of membership to PACVIT</t>
  </si>
  <si>
    <t>228</t>
  </si>
  <si>
    <t>Submission of scholarship allocation plan</t>
  </si>
  <si>
    <t>249-A</t>
  </si>
  <si>
    <t>Follow up Submission of billing documents for the 2nd Sem 18- 19</t>
  </si>
  <si>
    <t>254, 254-A, 254-B, 254-C</t>
  </si>
  <si>
    <t xml:space="preserve">Request to allow to float the dissertation questioners </t>
  </si>
  <si>
    <t>276</t>
  </si>
  <si>
    <t>277</t>
  </si>
  <si>
    <t>Submission of Accomplishment Reports and Supporting
Document of JSUS (Fr: 2018)</t>
  </si>
  <si>
    <t>Request to allow to float Questionaires</t>
  </si>
  <si>
    <t>305</t>
  </si>
  <si>
    <t>310</t>
  </si>
  <si>
    <t>Request to allow to float dissentation questionaires</t>
  </si>
  <si>
    <t>313</t>
  </si>
  <si>
    <t>Request to allow to interview and float questionaires</t>
  </si>
  <si>
    <t>344</t>
  </si>
  <si>
    <t>Query Regarding the Scholarship status of Ms. Janette Gomez Sinongco</t>
  </si>
  <si>
    <t>349</t>
  </si>
  <si>
    <t>Request submission of Certification and Masterlist of Applicants for AY: 2018-2019</t>
  </si>
  <si>
    <t>352</t>
  </si>
  <si>
    <t>Questions about BPSU</t>
  </si>
  <si>
    <t>Data Requested by the DOST</t>
  </si>
  <si>
    <t>367</t>
  </si>
  <si>
    <t>428</t>
  </si>
  <si>
    <t>Follow up Reiteration of submission of course/subject for Diploma programs</t>
  </si>
  <si>
    <t>429</t>
  </si>
  <si>
    <t>Inquiry regarding the implementation of the NBC 7 Cycle</t>
  </si>
  <si>
    <t>437</t>
  </si>
  <si>
    <t>Request to allow to administer questionaire</t>
  </si>
  <si>
    <t>474</t>
  </si>
  <si>
    <t>Request to submit Original Billings for the 1st or 2nd Sem AY 2017-2018</t>
  </si>
  <si>
    <t>490</t>
  </si>
  <si>
    <t>Validated list of priority, programs and project in the pipol system</t>
  </si>
  <si>
    <t>506</t>
  </si>
  <si>
    <t>Request the copy of the excerpts of the Bor meeting</t>
  </si>
  <si>
    <t>507</t>
  </si>
  <si>
    <t>Request to allow to distribute dissertation questionaires</t>
  </si>
  <si>
    <t>545</t>
  </si>
  <si>
    <t>Conduct of inventory of public schools, anpital buildings and other public buildings in Region III</t>
  </si>
  <si>
    <t>625</t>
  </si>
  <si>
    <t>List of names onf suc scholar's who choose to iskolar ng bayan</t>
  </si>
  <si>
    <t>641</t>
  </si>
  <si>
    <t>Submission of payrolland documentation of report on disbursment of TES</t>
  </si>
  <si>
    <t>711</t>
  </si>
  <si>
    <t>Request for submission of liquidation report amounting to Php 400, 000. 00</t>
  </si>
  <si>
    <t>829</t>
  </si>
  <si>
    <t>Updating of trainer's profile</t>
  </si>
  <si>
    <t>883</t>
  </si>
  <si>
    <t>Request to float questionnaire for the conduct survey</t>
  </si>
  <si>
    <t>1061</t>
  </si>
  <si>
    <t>1102</t>
  </si>
  <si>
    <t>Request list of graduates for the year 2016, 2017 and 2018</t>
  </si>
  <si>
    <t>01141-A</t>
  </si>
  <si>
    <t>Request List of Participants for the Upcoming First Aid Training</t>
  </si>
  <si>
    <t>1199</t>
  </si>
  <si>
    <t>Request for Data Covering the SY 2018-2019</t>
  </si>
  <si>
    <t>1211</t>
  </si>
  <si>
    <t>Request for list of Graduation Dates of SUC's</t>
  </si>
  <si>
    <t>2019-Q2</t>
  </si>
  <si>
    <t>Request for additional information for grantees with deloading issues</t>
  </si>
  <si>
    <t>01176-A</t>
  </si>
  <si>
    <t>FF: UP request for additional information for grantees with deloading issues</t>
  </si>
  <si>
    <t>Verification if the 2nd yr Trade Technician (Wood Pattern Making Technology) Program was authorized by CHED</t>
  </si>
  <si>
    <t>Data requested by Senate Committies on Education, Arts &amp; Culture, National Defense Security, Youth &amp; Finance</t>
  </si>
  <si>
    <t>Reminder on submission of article/news/stories contributions for the 2018-2019 PPS Newsletter</t>
  </si>
  <si>
    <t>Request to submit nominations for the G. O. Ocfemia Outstanding Plants Pathologist Awards</t>
  </si>
  <si>
    <t>School Data for COB Website Investors Information</t>
  </si>
  <si>
    <t>Compliance with Executive Order No. 75 "Directing all Department, Bureaus, Offices and Instrumentalities of the Government to Identify Lands Owned by the Government Devoted to or suitable for Agriculture for Distribution to Qualified Beneficiaries</t>
  </si>
  <si>
    <t>01405-A</t>
  </si>
  <si>
    <t>Request for the accomplishment of the survey</t>
  </si>
  <si>
    <t>Payroll Servicing Agreement</t>
  </si>
  <si>
    <t>Data Gathering in support of the Implementation of the Scholarships for Graduate Studies-Local</t>
  </si>
  <si>
    <t>1454</t>
  </si>
  <si>
    <t>Request for submission of the documents of the project</t>
  </si>
  <si>
    <t>Request for the list of BPSU Personnel who had undergone Psychosocial Training 2018</t>
  </si>
  <si>
    <t>Request to conduct a one-on-one interview to some selected BPSU Stakeholders</t>
  </si>
  <si>
    <t>Request for the submission of the documents specified in Annex A</t>
  </si>
  <si>
    <t>Request for Certification of GWA of Engineering Student Applicants for 2019 GKS</t>
  </si>
  <si>
    <t>Request the list of Graduates of BNSAT High School Batch 1974-78</t>
  </si>
  <si>
    <t>Submission of Documents with reference to the Construction of 4 Storey College of Technology Building at Main Campus</t>
  </si>
  <si>
    <t>Request for the submission of list of enrolled student applicants in the TES Online Portal for Selection as Potential TES Beneficiaries</t>
  </si>
  <si>
    <t>Request the submission of the documents in reference to the construction of Engineering Academic &amp; Laboratory Building</t>
  </si>
  <si>
    <t>Request for detailed information on all Department/Division/Groups under BPSU involved in the 1-10 point socio-economic</t>
  </si>
  <si>
    <t>Re: Submission of Report on List/s of NSTP Graduates Issued with their corresponding serial numbers</t>
  </si>
  <si>
    <t>Request for the submission of the documents to PCAARRD</t>
  </si>
  <si>
    <t>Re: Follow-up on the submission of Terminal Report &amp; Audited Financial Report on Green Energy Driven Water System</t>
  </si>
  <si>
    <t>Request to furnish copy of Consolidated 2nd Semester Grades SY 2018-2019</t>
  </si>
  <si>
    <t>Request for the hardcopy of the BOR Resolution</t>
  </si>
  <si>
    <t>Request to respond to the Survey</t>
  </si>
  <si>
    <t>Information Regarding the Screening &amp; Accreditation of Dr. H. M. Paguia as University Profession</t>
  </si>
  <si>
    <t>Request to allow to float the dissertation questioners</t>
  </si>
  <si>
    <t>Request to allow to float the dissertation questionnaires</t>
  </si>
  <si>
    <t>Submission of Accomplishment Reports and Supporting Document of JSUS (Fr: 2018)</t>
  </si>
  <si>
    <t>Varification if the 2nd yr Trade Technician (Wood Pattern Making Technology) Program was authorized by CHED</t>
  </si>
  <si>
    <t>Request to submit nomonation for the G.O. Ocfemia Outstanding Plants Pathologist Awards</t>
  </si>
  <si>
    <t>Compliance with Executive Order No. 75 "Directing all Department, Bureaus, Offices and Istrumentalities of the Government to Identify Lands Owned by the Government Devoted to or suitable for Agriculture for Distribution to Qualified Beneficiaries</t>
  </si>
  <si>
    <t>Submission of Documents with reference to the Const6ruction of 4 Storey College of Technology Building at Main Campus</t>
  </si>
  <si>
    <t>Request the submission of the documents in reference to the construction of Engeneering Academic &amp; Laboratory Building</t>
  </si>
  <si>
    <t>RE: Follow-up on the submission of terminal Report &amp; Audited Financial Report on Green Energy Driven Water Syatem</t>
  </si>
  <si>
    <t>Request Submission of Pertinent Documents prior to the Next CHTE Chairperson</t>
  </si>
  <si>
    <t>Request for Submission of billings for TES 3a &amp; TES 3b</t>
  </si>
  <si>
    <t>Submission of the required documents for the Construction of OSA Building</t>
  </si>
  <si>
    <t>Request for Data of all Students from Limay that are currently enrolled in BPSU</t>
  </si>
  <si>
    <t>Request for List of Examines with Ratings &amp; Certification of Institutional Performance w/ National Passing Percentage in the Various Licensure Examination in June 2019</t>
  </si>
  <si>
    <t>Submission of Contracts Involving Government Buildings and/or Lands Leased to Private Entities/Individuals</t>
  </si>
  <si>
    <t>Urgent Submission of Pertinent SUC Data</t>
  </si>
  <si>
    <t>Submission of Additional SUC Data</t>
  </si>
  <si>
    <t>Request to furnish an Updated List of Tuition &amp; Other School Fees for AY 2018-2019 &amp; 2019-2020</t>
  </si>
  <si>
    <t>Request to conduct survey</t>
  </si>
  <si>
    <t>Request to conduct a survey for research</t>
  </si>
  <si>
    <t>Submission of List of Higher Education Institution Faculty Teaching Filipino &amp; Panitikan General Education Courses</t>
  </si>
  <si>
    <t>Request for Submission of List of Subjects with Laboratory Fee</t>
  </si>
  <si>
    <t>Request for Data from Cashiers for UNIFAST Submission</t>
  </si>
  <si>
    <t>Submission of Report on Assessment of Student Affairs &amp; Services for Academic Year 2019-2020</t>
  </si>
  <si>
    <t>Request for Database of Graduates Starting from 2000</t>
  </si>
  <si>
    <t>Urgent Submission of Additional Data on &amp; Budget Proposals for Student Dormitories &amp; Housing Facilities</t>
  </si>
  <si>
    <t>Data Requested by the Department of Education (DepEd)</t>
  </si>
  <si>
    <t>Re: Submission of Pertinent SUCs III Data for FY 2020+E70:E72 Budget Presentation to the Senate Committee on Finance</t>
  </si>
  <si>
    <t>2019-Q3</t>
  </si>
  <si>
    <t>02492-A</t>
  </si>
  <si>
    <t>02632-A</t>
  </si>
  <si>
    <t>2019-Q4</t>
  </si>
  <si>
    <t>Urgent Data Requests from Senate Committees on Higher, Technical &amp; Vocational Education &amp; Civil Service</t>
  </si>
  <si>
    <t>3063-A</t>
  </si>
  <si>
    <t>Request for Property Documents required for Building Permits on the Tower Upgrade</t>
  </si>
  <si>
    <t>Request Permission to gather Pertinent Data</t>
  </si>
  <si>
    <t>Urgent Submission of Research &amp; Extension Programs for FY 2017-2019 that Address the Sustainable Development Goals</t>
  </si>
  <si>
    <t>Letter of Intent to survey Property</t>
  </si>
  <si>
    <t>Reminder on the Submission of the BPSU Financial Reports to COA Office</t>
  </si>
  <si>
    <t>03362-A</t>
  </si>
  <si>
    <t>Submission of SHEI Monitoring Report &amp; Certificate of Deloading for 2019</t>
  </si>
  <si>
    <t>Urgent Date Requests from Senate</t>
  </si>
  <si>
    <t>Request for Data on Existing Dormitories, Housing &amp; DRRM Involvement</t>
  </si>
  <si>
    <t>Request to Resubmit List of Graduates of 2009-2010 &amp; 2013-2019 with Corresponding Serial Number</t>
  </si>
  <si>
    <t>Submission of Requirement for Portfolio Assessment</t>
  </si>
  <si>
    <t>Request the assistance in the Distribution &amp; Accomplishment of Forms</t>
  </si>
  <si>
    <t xml:space="preserve">Request for Comments/Explanations regarding the Discrepancies
</t>
  </si>
  <si>
    <t>Request Permission to Administer the Survey Questionnaire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</si>
</sst>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409]dd\-mmm\-yy;@"/>
    <numFmt numFmtId="166" formatCode="[$-3409]dd\-mmm\-yy;@"/>
  </numFmts>
  <fonts count="14" x14ac:knownFonts="1">
    <font>
      <sz val="10"/>
      <color rgb="FF000000"/>
      <name val="Arial"/>
    </font>
    <font>
      <sz val="11"/>
      <color theme="1"/>
      <name val="Calibri"/>
      <family val="2"/>
      <scheme val="minor"/>
    </font>
    <font>
      <b/>
      <sz val="10"/>
      <name val="Arial"/>
      <family val="2"/>
    </font>
    <font>
      <sz val="10"/>
      <name val="Arial"/>
      <family val="2"/>
    </font>
    <font>
      <sz val="11"/>
      <color rgb="FF000000"/>
      <name val="Calibri"/>
      <family val="2"/>
    </font>
    <font>
      <b/>
      <sz val="9"/>
      <name val="Arial"/>
      <family val="2"/>
    </font>
    <font>
      <sz val="10"/>
      <color rgb="FF000000"/>
      <name val="Arial"/>
      <family val="2"/>
    </font>
    <font>
      <sz val="11"/>
      <color theme="1"/>
      <name val="Arial"/>
      <family val="2"/>
    </font>
    <font>
      <sz val="11"/>
      <name val="Arial"/>
      <family val="2"/>
    </font>
    <font>
      <sz val="11"/>
      <color rgb="FF000000"/>
      <name val="Arial"/>
      <family val="2"/>
    </font>
    <font>
      <i/>
      <sz val="9"/>
      <name val="Arial"/>
      <family val="2"/>
    </font>
    <font>
      <sz val="9"/>
      <color rgb="FF000000"/>
      <name val="Arial"/>
      <family val="2"/>
    </font>
    <font>
      <sz val="9"/>
      <name val="Arial"/>
      <family val="2"/>
    </font>
    <font>
      <i/>
      <sz val="11"/>
      <color rgb="FF000000"/>
      <name val="Arial"/>
      <family val="2"/>
    </font>
  </fonts>
  <fills count="10">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FFC000"/>
        <bgColor rgb="FFD9EAD3"/>
      </patternFill>
    </fill>
    <fill>
      <patternFill patternType="solid">
        <fgColor rgb="FF00B0F0"/>
        <bgColor rgb="FFD9EAD3"/>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91">
    <xf numFmtId="0" fontId="0" fillId="0" borderId="0" xfId="0" applyFont="1" applyAlignment="1"/>
    <xf numFmtId="0" fontId="3" fillId="0" borderId="0" xfId="0" applyFont="1" applyAlignment="1">
      <alignment horizontal="center" vertical="top" wrapText="1"/>
    </xf>
    <xf numFmtId="0" fontId="3" fillId="4" borderId="0" xfId="0" applyFont="1" applyFill="1" applyAlignment="1">
      <alignment horizontal="center" wrapText="1"/>
    </xf>
    <xf numFmtId="2" fontId="3" fillId="0" borderId="0" xfId="0" applyNumberFormat="1" applyFont="1" applyAlignment="1">
      <alignment horizontal="center" vertical="top" wrapText="1"/>
    </xf>
    <xf numFmtId="0" fontId="3" fillId="4" borderId="0" xfId="0" applyFont="1" applyFill="1" applyAlignment="1">
      <alignment horizontal="center"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3" fillId="0" borderId="0" xfId="0" applyNumberFormat="1" applyFont="1" applyAlignment="1">
      <alignment horizontal="center" vertical="top" wrapText="1"/>
    </xf>
    <xf numFmtId="0" fontId="10" fillId="3" borderId="0" xfId="0" applyFont="1" applyFill="1" applyAlignment="1">
      <alignment horizontal="center" vertical="top" wrapText="1"/>
    </xf>
    <xf numFmtId="0" fontId="12" fillId="4" borderId="0" xfId="0" applyFont="1" applyFill="1" applyAlignment="1">
      <alignment horizontal="center" vertical="top" wrapText="1"/>
    </xf>
    <xf numFmtId="0" fontId="11" fillId="0" borderId="0" xfId="0" applyFont="1" applyAlignment="1"/>
    <xf numFmtId="0" fontId="0" fillId="0" borderId="0" xfId="0" applyFont="1" applyBorder="1" applyAlignment="1"/>
    <xf numFmtId="0" fontId="5" fillId="7" borderId="0" xfId="0" applyFont="1" applyFill="1" applyAlignment="1">
      <alignment wrapText="1"/>
    </xf>
    <xf numFmtId="165" fontId="8" fillId="0" borderId="1" xfId="0" applyNumberFormat="1" applyFont="1" applyBorder="1" applyAlignment="1">
      <alignment horizontal="right" vertical="top" wrapText="1"/>
    </xf>
    <xf numFmtId="165" fontId="9" fillId="0" borderId="1" xfId="0" applyNumberFormat="1" applyFont="1" applyBorder="1" applyAlignment="1">
      <alignment horizontal="right" vertical="top" wrapText="1"/>
    </xf>
    <xf numFmtId="14" fontId="9" fillId="0" borderId="1" xfId="0" applyNumberFormat="1" applyFont="1" applyBorder="1" applyAlignment="1">
      <alignment horizontal="left" vertical="top" wrapText="1"/>
    </xf>
    <xf numFmtId="0" fontId="9" fillId="0" borderId="1" xfId="0" applyFont="1" applyBorder="1" applyAlignment="1">
      <alignment horizontal="left" vertical="top"/>
    </xf>
    <xf numFmtId="0" fontId="9" fillId="0" borderId="1" xfId="0" applyFont="1" applyBorder="1" applyAlignment="1">
      <alignment vertical="top"/>
    </xf>
    <xf numFmtId="165" fontId="9" fillId="0" borderId="1" xfId="0" applyNumberFormat="1" applyFont="1" applyBorder="1" applyAlignment="1">
      <alignment horizontal="right" vertical="top"/>
    </xf>
    <xf numFmtId="166" fontId="8" fillId="0" borderId="1" xfId="0" applyNumberFormat="1" applyFont="1" applyBorder="1" applyAlignment="1">
      <alignment horizontal="right" vertical="top" wrapText="1"/>
    </xf>
    <xf numFmtId="166" fontId="9" fillId="0" borderId="1" xfId="0" applyNumberFormat="1" applyFont="1" applyBorder="1" applyAlignment="1">
      <alignment horizontal="right" vertical="top" wrapText="1"/>
    </xf>
    <xf numFmtId="166" fontId="9" fillId="0" borderId="1" xfId="0" applyNumberFormat="1" applyFont="1" applyBorder="1" applyAlignment="1">
      <alignment horizontal="right" vertical="top"/>
    </xf>
    <xf numFmtId="0" fontId="9" fillId="0" borderId="1" xfId="0" applyFont="1" applyBorder="1" applyAlignment="1"/>
    <xf numFmtId="0" fontId="9" fillId="0" borderId="1" xfId="0" applyFont="1" applyFill="1" applyBorder="1" applyAlignment="1">
      <alignment horizontal="left" vertical="top" wrapText="1"/>
    </xf>
    <xf numFmtId="0" fontId="0" fillId="0" borderId="0" xfId="0" applyFont="1" applyFill="1" applyBorder="1" applyAlignment="1"/>
    <xf numFmtId="0" fontId="9" fillId="0" borderId="0" xfId="0" applyFont="1" applyBorder="1" applyAlignment="1">
      <alignment horizontal="left" vertical="top" wrapText="1"/>
    </xf>
    <xf numFmtId="0" fontId="6" fillId="0" borderId="0" xfId="0" applyFont="1" applyBorder="1" applyAlignment="1">
      <alignment horizontal="center" vertical="center"/>
    </xf>
    <xf numFmtId="0" fontId="8" fillId="0" borderId="1" xfId="0" applyFont="1" applyBorder="1" applyAlignment="1">
      <alignment vertical="top" wrapText="1"/>
    </xf>
    <xf numFmtId="0" fontId="13" fillId="3" borderId="1" xfId="0" applyFont="1" applyFill="1" applyBorder="1" applyAlignment="1">
      <alignment vertical="top" wrapText="1"/>
    </xf>
    <xf numFmtId="0" fontId="9" fillId="0" borderId="1" xfId="0" applyFont="1" applyFill="1" applyBorder="1" applyAlignment="1">
      <alignment vertical="top" wrapText="1"/>
    </xf>
    <xf numFmtId="0" fontId="9" fillId="0" borderId="1" xfId="0" applyFont="1" applyFill="1" applyBorder="1" applyAlignment="1"/>
    <xf numFmtId="0" fontId="9" fillId="0" borderId="0" xfId="0" applyFont="1" applyBorder="1" applyAlignment="1">
      <alignment horizontal="left" vertical="top"/>
    </xf>
    <xf numFmtId="0" fontId="9" fillId="0" borderId="0" xfId="0" applyFont="1" applyBorder="1" applyAlignment="1"/>
    <xf numFmtId="0" fontId="9" fillId="0" borderId="0" xfId="0" applyFont="1" applyBorder="1" applyAlignment="1">
      <alignment vertical="top"/>
    </xf>
    <xf numFmtId="0" fontId="9" fillId="0" borderId="1" xfId="0" applyFont="1" applyBorder="1" applyAlignment="1">
      <alignment vertical="top" wrapText="1"/>
    </xf>
    <xf numFmtId="0" fontId="8" fillId="0" borderId="1" xfId="0" applyFont="1" applyFill="1" applyBorder="1" applyAlignment="1">
      <alignment horizontal="left" vertical="top" wrapText="1"/>
    </xf>
    <xf numFmtId="0" fontId="9" fillId="0" borderId="1" xfId="0" applyFont="1" applyBorder="1" applyAlignment="1">
      <alignment horizontal="right" vertical="center"/>
    </xf>
    <xf numFmtId="0" fontId="9" fillId="0" borderId="0" xfId="0" applyFont="1" applyBorder="1" applyAlignment="1">
      <alignment horizontal="right" vertical="center"/>
    </xf>
    <xf numFmtId="0" fontId="9" fillId="3" borderId="1" xfId="0" applyFont="1" applyFill="1" applyBorder="1" applyAlignment="1">
      <alignment horizontal="left" vertical="top" wrapText="1"/>
    </xf>
    <xf numFmtId="0" fontId="9" fillId="0" borderId="1" xfId="0" quotePrefix="1" applyFont="1" applyBorder="1" applyAlignment="1">
      <alignment vertical="top" wrapText="1"/>
    </xf>
    <xf numFmtId="0" fontId="4" fillId="0" borderId="1" xfId="0" applyFont="1" applyBorder="1" applyAlignment="1">
      <alignment horizontal="right" vertical="center"/>
    </xf>
    <xf numFmtId="0" fontId="4" fillId="0" borderId="1" xfId="0" applyFont="1" applyFill="1" applyBorder="1" applyAlignment="1">
      <alignment horizontal="right" vertical="center"/>
    </xf>
    <xf numFmtId="164" fontId="9" fillId="0" borderId="0" xfId="0" applyNumberFormat="1" applyFont="1" applyBorder="1" applyAlignment="1">
      <alignment horizontal="right" vertical="top"/>
    </xf>
    <xf numFmtId="164" fontId="2" fillId="2" borderId="1" xfId="0" applyNumberFormat="1" applyFont="1" applyFill="1" applyBorder="1" applyAlignment="1">
      <alignment horizontal="center" vertical="center" wrapText="1"/>
    </xf>
    <xf numFmtId="0" fontId="0" fillId="0" borderId="0" xfId="0" applyFont="1" applyAlignment="1"/>
    <xf numFmtId="0" fontId="5" fillId="6" borderId="0" xfId="0" applyFont="1" applyFill="1" applyAlignment="1">
      <alignment wrapText="1"/>
    </xf>
    <xf numFmtId="0" fontId="5" fillId="4" borderId="0" xfId="0" applyFont="1" applyFill="1" applyAlignment="1">
      <alignment wrapText="1"/>
    </xf>
    <xf numFmtId="0" fontId="5" fillId="5" borderId="0" xfId="0" applyFont="1" applyFill="1" applyAlignment="1">
      <alignment wrapText="1"/>
    </xf>
    <xf numFmtId="0" fontId="3" fillId="0" borderId="0" xfId="0" applyFont="1" applyFill="1" applyAlignment="1">
      <alignment horizontal="center" vertical="top" wrapText="1"/>
    </xf>
    <xf numFmtId="0" fontId="9" fillId="0" borderId="1" xfId="0" quotePrefix="1" applyFont="1" applyBorder="1" applyAlignment="1">
      <alignment horizontal="left" vertical="top" wrapText="1"/>
    </xf>
    <xf numFmtId="0" fontId="9" fillId="0" borderId="1" xfId="0" applyFont="1" applyBorder="1" applyAlignment="1">
      <alignment wrapText="1"/>
    </xf>
    <xf numFmtId="0" fontId="8" fillId="0" borderId="1" xfId="0" quotePrefix="1" applyFont="1" applyBorder="1" applyAlignment="1">
      <alignment horizontal="left" vertical="top" wrapText="1"/>
    </xf>
    <xf numFmtId="0" fontId="9" fillId="0" borderId="1" xfId="0" quotePrefix="1" applyFont="1" applyBorder="1" applyAlignment="1">
      <alignment horizontal="left" vertical="top"/>
    </xf>
    <xf numFmtId="0" fontId="9" fillId="0" borderId="1" xfId="0" quotePrefix="1" applyFont="1" applyFill="1" applyBorder="1" applyAlignment="1">
      <alignment horizontal="left" vertical="top" wrapText="1"/>
    </xf>
    <xf numFmtId="14" fontId="9" fillId="0" borderId="1" xfId="0" quotePrefix="1" applyNumberFormat="1" applyFont="1" applyBorder="1" applyAlignment="1">
      <alignment horizontal="left" vertical="top" wrapText="1"/>
    </xf>
    <xf numFmtId="0" fontId="9" fillId="0" borderId="1" xfId="0" applyFont="1" applyBorder="1" applyAlignment="1">
      <alignment horizontal="left" vertical="center"/>
    </xf>
    <xf numFmtId="3" fontId="2" fillId="2" borderId="1" xfId="0" applyNumberFormat="1" applyFont="1" applyFill="1" applyBorder="1" applyAlignment="1">
      <alignment horizontal="right" vertical="center" wrapText="1"/>
    </xf>
    <xf numFmtId="0" fontId="0" fillId="0" borderId="4" xfId="0" applyFont="1" applyBorder="1" applyAlignment="1"/>
    <xf numFmtId="0" fontId="0" fillId="0" borderId="4" xfId="0" applyFont="1" applyBorder="1" applyAlignment="1">
      <alignment horizontal="right" vertical="center"/>
    </xf>
    <xf numFmtId="166" fontId="9" fillId="0" borderId="3" xfId="0" applyNumberFormat="1" applyFont="1" applyBorder="1" applyAlignment="1">
      <alignment horizontal="right" vertical="top"/>
    </xf>
    <xf numFmtId="0" fontId="0" fillId="0" borderId="3" xfId="0" applyFont="1" applyBorder="1" applyAlignment="1"/>
    <xf numFmtId="0" fontId="0" fillId="0" borderId="3" xfId="0" applyFont="1" applyBorder="1" applyAlignment="1">
      <alignment horizontal="right" vertical="center"/>
    </xf>
    <xf numFmtId="166" fontId="0" fillId="0" borderId="3" xfId="0" applyNumberFormat="1" applyFont="1" applyBorder="1" applyAlignment="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0" xfId="0" applyFont="1" applyBorder="1" applyAlignment="1">
      <alignment horizontal="left" vertical="center"/>
    </xf>
    <xf numFmtId="0" fontId="9" fillId="0" borderId="1" xfId="0" quotePrefix="1" applyFont="1" applyBorder="1" applyAlignment="1">
      <alignment horizontal="left" vertical="center" wrapText="1"/>
    </xf>
    <xf numFmtId="0" fontId="9" fillId="0" borderId="1" xfId="0" quotePrefix="1" applyFont="1" applyBorder="1" applyAlignment="1">
      <alignment horizontal="left" vertical="center"/>
    </xf>
    <xf numFmtId="14" fontId="9" fillId="0" borderId="1" xfId="0" quotePrefix="1" applyNumberFormat="1" applyFont="1" applyBorder="1" applyAlignment="1">
      <alignment horizontal="left" vertical="center" wrapText="1"/>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14" fontId="9" fillId="0" borderId="1" xfId="0" applyNumberFormat="1" applyFont="1" applyBorder="1" applyAlignment="1">
      <alignment horizontal="center" vertical="center" wrapText="1"/>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5" fillId="2" borderId="0" xfId="0" applyFont="1" applyFill="1" applyAlignment="1">
      <alignment wrapText="1"/>
    </xf>
    <xf numFmtId="0" fontId="0" fillId="0" borderId="0" xfId="0" applyFont="1" applyAlignment="1"/>
    <xf numFmtId="0" fontId="5" fillId="6" borderId="0" xfId="0" applyFont="1" applyFill="1" applyAlignment="1">
      <alignment horizontal="center" wrapText="1"/>
    </xf>
    <xf numFmtId="0" fontId="5" fillId="4" borderId="0" xfId="0" applyFont="1" applyFill="1" applyAlignment="1">
      <alignment wrapText="1"/>
    </xf>
    <xf numFmtId="0" fontId="5" fillId="8" borderId="0" xfId="0" applyFont="1" applyFill="1" applyAlignment="1">
      <alignment wrapText="1"/>
    </xf>
    <xf numFmtId="0" fontId="0" fillId="9" borderId="0" xfId="0" applyFont="1" applyFill="1" applyAlignment="1"/>
    <xf numFmtId="0" fontId="5" fillId="5" borderId="0" xfId="0" applyFont="1" applyFill="1" applyAlignment="1">
      <alignment horizontal="center" wrapText="1"/>
    </xf>
    <xf numFmtId="0" fontId="5" fillId="5" borderId="0" xfId="0" applyFont="1" applyFill="1" applyAlignment="1">
      <alignment wrapText="1"/>
    </xf>
    <xf numFmtId="0" fontId="5" fillId="6" borderId="0" xfId="0" applyFont="1" applyFill="1" applyAlignment="1">
      <alignment wrapText="1"/>
    </xf>
  </cellXfs>
  <cellStyles count="2">
    <cellStyle name="Normal" xfId="0" builtinId="0"/>
    <cellStyle name="Normal 2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
  <sheetViews>
    <sheetView zoomScale="85" zoomScaleNormal="85" zoomScalePageLayoutView="84" workbookViewId="0">
      <selection activeCell="G12" sqref="G12"/>
    </sheetView>
  </sheetViews>
  <sheetFormatPr defaultColWidth="14.42578125" defaultRowHeight="15.75" customHeight="1" x14ac:dyDescent="0.2"/>
  <cols>
    <col min="1" max="1" width="15.140625" style="36" customWidth="1"/>
    <col min="2" max="2" width="21.28515625" style="36" customWidth="1"/>
    <col min="3" max="3" width="14.140625" style="34" customWidth="1"/>
    <col min="4" max="4" width="15.28515625" style="45" customWidth="1"/>
    <col min="5" max="5" width="41.140625" style="28" customWidth="1"/>
    <col min="6" max="6" width="12.7109375" style="34" customWidth="1"/>
    <col min="7" max="7" width="30.140625" style="28" customWidth="1"/>
    <col min="8" max="8" width="15.28515625" style="45" customWidth="1"/>
    <col min="9" max="9" width="8.140625" style="40" customWidth="1"/>
    <col min="10" max="10" width="11" style="34" customWidth="1"/>
    <col min="11" max="11" width="11.28515625" style="34" customWidth="1"/>
    <col min="12" max="12" width="24.140625" style="35" customWidth="1"/>
    <col min="13" max="16384" width="14.42578125" style="14"/>
  </cols>
  <sheetData>
    <row r="1" spans="1:12" s="29" customFormat="1" ht="25.5" x14ac:dyDescent="0.2">
      <c r="A1" s="8" t="s">
        <v>0</v>
      </c>
      <c r="B1" s="8" t="s">
        <v>1</v>
      </c>
      <c r="C1" s="8" t="s">
        <v>2</v>
      </c>
      <c r="D1" s="46" t="s">
        <v>3</v>
      </c>
      <c r="E1" s="8" t="s">
        <v>4</v>
      </c>
      <c r="F1" s="8" t="s">
        <v>5</v>
      </c>
      <c r="G1" s="8" t="s">
        <v>6</v>
      </c>
      <c r="H1" s="46" t="s">
        <v>7</v>
      </c>
      <c r="I1" s="9" t="s">
        <v>8</v>
      </c>
      <c r="J1" s="8" t="s">
        <v>9</v>
      </c>
      <c r="K1" s="8" t="s">
        <v>10</v>
      </c>
      <c r="L1" s="8" t="s">
        <v>11</v>
      </c>
    </row>
    <row r="2" spans="1:12" ht="28.5" x14ac:dyDescent="0.2">
      <c r="A2" s="32" t="s">
        <v>62</v>
      </c>
      <c r="B2" s="54" t="s">
        <v>63</v>
      </c>
      <c r="C2" s="6" t="s">
        <v>56</v>
      </c>
      <c r="D2" s="16">
        <v>43474</v>
      </c>
      <c r="E2" s="6" t="s">
        <v>64</v>
      </c>
      <c r="F2" s="7" t="s">
        <v>13</v>
      </c>
      <c r="G2" s="5" t="s">
        <v>14</v>
      </c>
      <c r="H2" s="22">
        <v>43475</v>
      </c>
      <c r="I2" s="43">
        <f>IF(H2=0,0,(NETWORKDAYS(D2,H2)-1))</f>
        <v>1</v>
      </c>
      <c r="J2" s="6" t="s">
        <v>15</v>
      </c>
      <c r="K2" s="41" t="s">
        <v>13</v>
      </c>
      <c r="L2" s="31"/>
    </row>
    <row r="3" spans="1:12" ht="42.75" x14ac:dyDescent="0.2">
      <c r="A3" s="32" t="s">
        <v>62</v>
      </c>
      <c r="B3" s="54" t="s">
        <v>65</v>
      </c>
      <c r="C3" s="6" t="s">
        <v>56</v>
      </c>
      <c r="D3" s="16">
        <v>43480</v>
      </c>
      <c r="E3" s="7" t="s">
        <v>66</v>
      </c>
      <c r="F3" s="7" t="s">
        <v>13</v>
      </c>
      <c r="G3" s="5" t="s">
        <v>14</v>
      </c>
      <c r="H3" s="22">
        <v>43481</v>
      </c>
      <c r="I3" s="43">
        <f t="shared" ref="I3:I66" si="0">IF(H3=0,0,(NETWORKDAYS(D3,H3)-1))</f>
        <v>1</v>
      </c>
      <c r="J3" s="6" t="s">
        <v>15</v>
      </c>
      <c r="K3" s="41" t="s">
        <v>13</v>
      </c>
      <c r="L3" s="30"/>
    </row>
    <row r="4" spans="1:12" ht="28.5" x14ac:dyDescent="0.2">
      <c r="A4" s="32" t="s">
        <v>62</v>
      </c>
      <c r="B4" s="52" t="s">
        <v>67</v>
      </c>
      <c r="C4" s="6" t="s">
        <v>56</v>
      </c>
      <c r="D4" s="17">
        <v>43480</v>
      </c>
      <c r="E4" s="53" t="s">
        <v>68</v>
      </c>
      <c r="F4" s="7" t="s">
        <v>13</v>
      </c>
      <c r="G4" s="5" t="s">
        <v>14</v>
      </c>
      <c r="H4" s="23">
        <v>43481</v>
      </c>
      <c r="I4" s="43">
        <f t="shared" si="0"/>
        <v>1</v>
      </c>
      <c r="J4" s="6" t="s">
        <v>15</v>
      </c>
      <c r="K4" s="41" t="s">
        <v>13</v>
      </c>
      <c r="L4" s="30"/>
    </row>
    <row r="5" spans="1:12" ht="42.75" x14ac:dyDescent="0.2">
      <c r="A5" s="32" t="s">
        <v>62</v>
      </c>
      <c r="B5" s="52">
        <v>138</v>
      </c>
      <c r="C5" s="6" t="s">
        <v>56</v>
      </c>
      <c r="D5" s="17">
        <v>43481</v>
      </c>
      <c r="E5" s="53" t="s">
        <v>69</v>
      </c>
      <c r="F5" s="7" t="s">
        <v>13</v>
      </c>
      <c r="G5" s="5" t="s">
        <v>14</v>
      </c>
      <c r="H5" s="23">
        <v>43481</v>
      </c>
      <c r="I5" s="43">
        <f t="shared" si="0"/>
        <v>0</v>
      </c>
      <c r="J5" s="6" t="s">
        <v>15</v>
      </c>
      <c r="K5" s="41" t="s">
        <v>13</v>
      </c>
      <c r="L5" s="30"/>
    </row>
    <row r="6" spans="1:12" ht="28.5" x14ac:dyDescent="0.2">
      <c r="A6" s="32" t="s">
        <v>62</v>
      </c>
      <c r="B6" s="52" t="s">
        <v>70</v>
      </c>
      <c r="C6" s="6" t="s">
        <v>56</v>
      </c>
      <c r="D6" s="17">
        <v>43486</v>
      </c>
      <c r="E6" s="53" t="s">
        <v>71</v>
      </c>
      <c r="F6" s="7" t="s">
        <v>13</v>
      </c>
      <c r="G6" s="5" t="s">
        <v>14</v>
      </c>
      <c r="H6" s="23">
        <v>43486</v>
      </c>
      <c r="I6" s="43">
        <f t="shared" si="0"/>
        <v>0</v>
      </c>
      <c r="J6" s="6" t="s">
        <v>15</v>
      </c>
      <c r="K6" s="41" t="s">
        <v>13</v>
      </c>
      <c r="L6" s="30"/>
    </row>
    <row r="7" spans="1:12" ht="28.5" x14ac:dyDescent="0.2">
      <c r="A7" s="32" t="s">
        <v>62</v>
      </c>
      <c r="B7" s="52" t="s">
        <v>73</v>
      </c>
      <c r="C7" s="6" t="s">
        <v>56</v>
      </c>
      <c r="D7" s="17">
        <v>43486</v>
      </c>
      <c r="E7" s="53" t="s">
        <v>72</v>
      </c>
      <c r="F7" s="7" t="s">
        <v>13</v>
      </c>
      <c r="G7" s="5" t="s">
        <v>14</v>
      </c>
      <c r="H7" s="23">
        <v>43487</v>
      </c>
      <c r="I7" s="43">
        <f t="shared" si="0"/>
        <v>1</v>
      </c>
      <c r="J7" s="6" t="s">
        <v>15</v>
      </c>
      <c r="K7" s="41" t="s">
        <v>13</v>
      </c>
      <c r="L7" s="30"/>
    </row>
    <row r="8" spans="1:12" ht="28.5" x14ac:dyDescent="0.2">
      <c r="A8" s="32" t="s">
        <v>62</v>
      </c>
      <c r="B8" s="52" t="s">
        <v>74</v>
      </c>
      <c r="C8" s="6" t="s">
        <v>56</v>
      </c>
      <c r="D8" s="17">
        <v>43487</v>
      </c>
      <c r="E8" s="53" t="s">
        <v>75</v>
      </c>
      <c r="F8" s="7" t="s">
        <v>13</v>
      </c>
      <c r="G8" s="5" t="s">
        <v>14</v>
      </c>
      <c r="H8" s="23">
        <v>43489</v>
      </c>
      <c r="I8" s="43">
        <f t="shared" si="0"/>
        <v>2</v>
      </c>
      <c r="J8" s="6" t="s">
        <v>15</v>
      </c>
      <c r="K8" s="41" t="s">
        <v>13</v>
      </c>
      <c r="L8" s="30"/>
    </row>
    <row r="9" spans="1:12" ht="15" x14ac:dyDescent="0.2">
      <c r="A9" s="32" t="s">
        <v>62</v>
      </c>
      <c r="B9" s="52" t="s">
        <v>76</v>
      </c>
      <c r="C9" s="6" t="s">
        <v>56</v>
      </c>
      <c r="D9" s="17">
        <v>43488</v>
      </c>
      <c r="E9" s="53" t="s">
        <v>77</v>
      </c>
      <c r="F9" s="7" t="s">
        <v>13</v>
      </c>
      <c r="G9" s="5" t="s">
        <v>14</v>
      </c>
      <c r="H9" s="23">
        <v>43489</v>
      </c>
      <c r="I9" s="43">
        <f t="shared" si="0"/>
        <v>1</v>
      </c>
      <c r="J9" s="6" t="s">
        <v>15</v>
      </c>
      <c r="K9" s="41" t="s">
        <v>13</v>
      </c>
      <c r="L9" s="30"/>
    </row>
    <row r="10" spans="1:12" ht="28.5" x14ac:dyDescent="0.2">
      <c r="A10" s="32" t="s">
        <v>62</v>
      </c>
      <c r="B10" s="52" t="s">
        <v>80</v>
      </c>
      <c r="C10" s="6" t="s">
        <v>56</v>
      </c>
      <c r="D10" s="17">
        <v>43490</v>
      </c>
      <c r="E10" s="53" t="s">
        <v>81</v>
      </c>
      <c r="F10" s="7" t="s">
        <v>13</v>
      </c>
      <c r="G10" s="5" t="s">
        <v>14</v>
      </c>
      <c r="H10" s="23">
        <v>43493</v>
      </c>
      <c r="I10" s="43">
        <f t="shared" si="0"/>
        <v>1</v>
      </c>
      <c r="J10" s="6" t="s">
        <v>15</v>
      </c>
      <c r="K10" s="41" t="s">
        <v>13</v>
      </c>
      <c r="L10" s="30"/>
    </row>
    <row r="11" spans="1:12" ht="28.5" x14ac:dyDescent="0.2">
      <c r="A11" s="32" t="s">
        <v>62</v>
      </c>
      <c r="B11" s="52" t="s">
        <v>82</v>
      </c>
      <c r="C11" s="6" t="s">
        <v>56</v>
      </c>
      <c r="D11" s="17">
        <v>43493</v>
      </c>
      <c r="E11" s="53" t="s">
        <v>81</v>
      </c>
      <c r="F11" s="7" t="s">
        <v>13</v>
      </c>
      <c r="G11" s="5" t="s">
        <v>14</v>
      </c>
      <c r="H11" s="23">
        <v>43494</v>
      </c>
      <c r="I11" s="43">
        <f t="shared" si="0"/>
        <v>1</v>
      </c>
      <c r="J11" s="6" t="s">
        <v>15</v>
      </c>
      <c r="K11" s="41" t="s">
        <v>13</v>
      </c>
      <c r="L11" s="25"/>
    </row>
    <row r="12" spans="1:12" ht="42.75" x14ac:dyDescent="0.2">
      <c r="A12" s="32" t="s">
        <v>62</v>
      </c>
      <c r="B12" s="52" t="s">
        <v>83</v>
      </c>
      <c r="C12" s="6" t="s">
        <v>56</v>
      </c>
      <c r="D12" s="17">
        <v>43493</v>
      </c>
      <c r="E12" s="6" t="s">
        <v>84</v>
      </c>
      <c r="F12" s="7" t="s">
        <v>13</v>
      </c>
      <c r="G12" s="5" t="s">
        <v>14</v>
      </c>
      <c r="H12" s="23">
        <v>43494</v>
      </c>
      <c r="I12" s="43">
        <f t="shared" si="0"/>
        <v>1</v>
      </c>
      <c r="J12" s="6" t="s">
        <v>15</v>
      </c>
      <c r="K12" s="41" t="s">
        <v>13</v>
      </c>
      <c r="L12" s="25"/>
    </row>
    <row r="13" spans="1:12" ht="15" x14ac:dyDescent="0.2">
      <c r="A13" s="32" t="s">
        <v>62</v>
      </c>
      <c r="B13" s="52" t="s">
        <v>86</v>
      </c>
      <c r="C13" s="6" t="s">
        <v>56</v>
      </c>
      <c r="D13" s="17">
        <v>43495</v>
      </c>
      <c r="E13" s="53" t="s">
        <v>85</v>
      </c>
      <c r="F13" s="7" t="s">
        <v>13</v>
      </c>
      <c r="G13" s="5" t="s">
        <v>14</v>
      </c>
      <c r="H13" s="23">
        <v>43495</v>
      </c>
      <c r="I13" s="43">
        <f t="shared" si="0"/>
        <v>0</v>
      </c>
      <c r="J13" s="6" t="s">
        <v>15</v>
      </c>
      <c r="K13" s="41" t="s">
        <v>13</v>
      </c>
      <c r="L13" s="25"/>
    </row>
    <row r="14" spans="1:12" ht="28.5" x14ac:dyDescent="0.2">
      <c r="A14" s="32" t="s">
        <v>62</v>
      </c>
      <c r="B14" s="52" t="s">
        <v>87</v>
      </c>
      <c r="C14" s="6" t="s">
        <v>56</v>
      </c>
      <c r="D14" s="17">
        <v>43495</v>
      </c>
      <c r="E14" s="53" t="s">
        <v>88</v>
      </c>
      <c r="F14" s="7" t="s">
        <v>13</v>
      </c>
      <c r="G14" s="5" t="s">
        <v>14</v>
      </c>
      <c r="H14" s="23">
        <v>43495</v>
      </c>
      <c r="I14" s="43">
        <f t="shared" si="0"/>
        <v>0</v>
      </c>
      <c r="J14" s="6" t="s">
        <v>15</v>
      </c>
      <c r="K14" s="41" t="s">
        <v>13</v>
      </c>
      <c r="L14" s="25"/>
    </row>
    <row r="15" spans="1:12" ht="27.75" customHeight="1" x14ac:dyDescent="0.2">
      <c r="A15" s="32" t="s">
        <v>62</v>
      </c>
      <c r="B15" s="55" t="s">
        <v>89</v>
      </c>
      <c r="C15" s="19" t="s">
        <v>56</v>
      </c>
      <c r="D15" s="17">
        <v>43495</v>
      </c>
      <c r="E15" s="37" t="s">
        <v>90</v>
      </c>
      <c r="F15" s="19" t="s">
        <v>13</v>
      </c>
      <c r="G15" s="5" t="s">
        <v>14</v>
      </c>
      <c r="H15" s="23">
        <v>43495</v>
      </c>
      <c r="I15" s="39">
        <f t="shared" si="0"/>
        <v>0</v>
      </c>
      <c r="J15" s="19" t="s">
        <v>15</v>
      </c>
      <c r="K15" s="41" t="s">
        <v>13</v>
      </c>
      <c r="L15" s="25"/>
    </row>
    <row r="16" spans="1:12" ht="28.5" x14ac:dyDescent="0.2">
      <c r="A16" s="32" t="s">
        <v>62</v>
      </c>
      <c r="B16" s="52" t="s">
        <v>91</v>
      </c>
      <c r="C16" s="6" t="s">
        <v>56</v>
      </c>
      <c r="D16" s="17">
        <v>43502</v>
      </c>
      <c r="E16" s="6" t="s">
        <v>92</v>
      </c>
      <c r="F16" s="7" t="s">
        <v>13</v>
      </c>
      <c r="G16" s="5" t="s">
        <v>14</v>
      </c>
      <c r="H16" s="23">
        <v>43503</v>
      </c>
      <c r="I16" s="43">
        <f t="shared" si="0"/>
        <v>1</v>
      </c>
      <c r="J16" s="6" t="s">
        <v>15</v>
      </c>
      <c r="K16" s="41" t="s">
        <v>13</v>
      </c>
      <c r="L16" s="25"/>
    </row>
    <row r="17" spans="1:12" ht="33" customHeight="1" x14ac:dyDescent="0.2">
      <c r="A17" s="32" t="s">
        <v>62</v>
      </c>
      <c r="B17" s="55" t="s">
        <v>93</v>
      </c>
      <c r="C17" s="19" t="s">
        <v>56</v>
      </c>
      <c r="D17" s="17">
        <v>43502</v>
      </c>
      <c r="E17" s="37" t="s">
        <v>94</v>
      </c>
      <c r="F17" s="7" t="s">
        <v>13</v>
      </c>
      <c r="G17" s="5" t="s">
        <v>14</v>
      </c>
      <c r="H17" s="17">
        <v>43503</v>
      </c>
      <c r="I17" s="39">
        <f t="shared" si="0"/>
        <v>1</v>
      </c>
      <c r="J17" s="6" t="s">
        <v>15</v>
      </c>
      <c r="K17" s="41" t="s">
        <v>13</v>
      </c>
      <c r="L17" s="25"/>
    </row>
    <row r="18" spans="1:12" ht="15" x14ac:dyDescent="0.2">
      <c r="A18" s="32" t="s">
        <v>62</v>
      </c>
      <c r="B18" s="52" t="s">
        <v>95</v>
      </c>
      <c r="C18" s="6" t="s">
        <v>56</v>
      </c>
      <c r="D18" s="17">
        <v>43502</v>
      </c>
      <c r="E18" s="37" t="s">
        <v>96</v>
      </c>
      <c r="F18" s="7" t="s">
        <v>13</v>
      </c>
      <c r="G18" s="5" t="s">
        <v>14</v>
      </c>
      <c r="H18" s="17">
        <v>43503</v>
      </c>
      <c r="I18" s="43">
        <f t="shared" si="0"/>
        <v>1</v>
      </c>
      <c r="J18" s="6" t="s">
        <v>15</v>
      </c>
      <c r="K18" s="41" t="s">
        <v>13</v>
      </c>
      <c r="L18" s="25"/>
    </row>
    <row r="19" spans="1:12" ht="15" x14ac:dyDescent="0.2">
      <c r="A19" s="32" t="s">
        <v>62</v>
      </c>
      <c r="B19" s="52" t="s">
        <v>98</v>
      </c>
      <c r="C19" s="6" t="s">
        <v>56</v>
      </c>
      <c r="D19" s="17">
        <v>43502</v>
      </c>
      <c r="E19" s="53" t="s">
        <v>97</v>
      </c>
      <c r="F19" s="7" t="s">
        <v>13</v>
      </c>
      <c r="G19" s="5" t="s">
        <v>14</v>
      </c>
      <c r="H19" s="17">
        <v>43503</v>
      </c>
      <c r="I19" s="43">
        <f t="shared" si="0"/>
        <v>1</v>
      </c>
      <c r="J19" s="6" t="s">
        <v>15</v>
      </c>
      <c r="K19" s="41" t="s">
        <v>13</v>
      </c>
      <c r="L19" s="25"/>
    </row>
    <row r="20" spans="1:12" ht="28.5" x14ac:dyDescent="0.2">
      <c r="A20" s="32" t="s">
        <v>62</v>
      </c>
      <c r="B20" s="52" t="s">
        <v>99</v>
      </c>
      <c r="C20" s="6" t="s">
        <v>56</v>
      </c>
      <c r="D20" s="17">
        <v>43507</v>
      </c>
      <c r="E20" s="53" t="s">
        <v>100</v>
      </c>
      <c r="F20" s="7" t="s">
        <v>13</v>
      </c>
      <c r="G20" s="5" t="s">
        <v>14</v>
      </c>
      <c r="H20" s="17">
        <v>43508</v>
      </c>
      <c r="I20" s="43">
        <f t="shared" si="0"/>
        <v>1</v>
      </c>
      <c r="J20" s="6" t="s">
        <v>15</v>
      </c>
      <c r="K20" s="41" t="s">
        <v>13</v>
      </c>
      <c r="L20" s="25"/>
    </row>
    <row r="21" spans="1:12" ht="28.5" x14ac:dyDescent="0.2">
      <c r="A21" s="32" t="s">
        <v>62</v>
      </c>
      <c r="B21" s="52" t="s">
        <v>101</v>
      </c>
      <c r="C21" s="6" t="s">
        <v>56</v>
      </c>
      <c r="D21" s="17">
        <v>43507</v>
      </c>
      <c r="E21" s="53" t="s">
        <v>102</v>
      </c>
      <c r="F21" s="7" t="s">
        <v>13</v>
      </c>
      <c r="G21" s="5" t="s">
        <v>14</v>
      </c>
      <c r="H21" s="17">
        <v>43508</v>
      </c>
      <c r="I21" s="43">
        <f t="shared" si="0"/>
        <v>1</v>
      </c>
      <c r="J21" s="6" t="s">
        <v>15</v>
      </c>
      <c r="K21" s="41" t="s">
        <v>13</v>
      </c>
      <c r="L21" s="25"/>
    </row>
    <row r="22" spans="1:12" ht="28.5" x14ac:dyDescent="0.2">
      <c r="A22" s="32" t="s">
        <v>62</v>
      </c>
      <c r="B22" s="52" t="s">
        <v>103</v>
      </c>
      <c r="C22" s="6" t="s">
        <v>56</v>
      </c>
      <c r="D22" s="17">
        <v>43508</v>
      </c>
      <c r="E22" s="37" t="s">
        <v>104</v>
      </c>
      <c r="F22" s="7" t="s">
        <v>13</v>
      </c>
      <c r="G22" s="5" t="s">
        <v>14</v>
      </c>
      <c r="H22" s="17">
        <v>43509</v>
      </c>
      <c r="I22" s="43">
        <f t="shared" si="0"/>
        <v>1</v>
      </c>
      <c r="J22" s="6" t="s">
        <v>15</v>
      </c>
      <c r="K22" s="41" t="s">
        <v>13</v>
      </c>
      <c r="L22" s="25"/>
    </row>
    <row r="23" spans="1:12" ht="28.5" x14ac:dyDescent="0.2">
      <c r="A23" s="32" t="s">
        <v>62</v>
      </c>
      <c r="B23" s="52" t="s">
        <v>105</v>
      </c>
      <c r="C23" s="6" t="s">
        <v>56</v>
      </c>
      <c r="D23" s="17">
        <v>43510</v>
      </c>
      <c r="E23" s="53" t="s">
        <v>106</v>
      </c>
      <c r="F23" s="7" t="s">
        <v>13</v>
      </c>
      <c r="G23" s="5" t="s">
        <v>14</v>
      </c>
      <c r="H23" s="17">
        <v>43511</v>
      </c>
      <c r="I23" s="43">
        <f t="shared" si="0"/>
        <v>1</v>
      </c>
      <c r="J23" s="6" t="s">
        <v>15</v>
      </c>
      <c r="K23" s="41" t="s">
        <v>13</v>
      </c>
      <c r="L23" s="25"/>
    </row>
    <row r="24" spans="1:12" ht="28.5" x14ac:dyDescent="0.2">
      <c r="A24" s="32" t="s">
        <v>62</v>
      </c>
      <c r="B24" s="52" t="s">
        <v>107</v>
      </c>
      <c r="C24" s="6" t="s">
        <v>56</v>
      </c>
      <c r="D24" s="17">
        <v>43511</v>
      </c>
      <c r="E24" s="53" t="s">
        <v>108</v>
      </c>
      <c r="F24" s="7" t="s">
        <v>13</v>
      </c>
      <c r="G24" s="5" t="s">
        <v>14</v>
      </c>
      <c r="H24" s="17">
        <v>43514</v>
      </c>
      <c r="I24" s="43">
        <f t="shared" si="0"/>
        <v>1</v>
      </c>
      <c r="J24" s="6" t="s">
        <v>15</v>
      </c>
      <c r="K24" s="41" t="s">
        <v>13</v>
      </c>
      <c r="L24" s="25"/>
    </row>
    <row r="25" spans="1:12" ht="28.5" x14ac:dyDescent="0.2">
      <c r="A25" s="32" t="s">
        <v>62</v>
      </c>
      <c r="B25" s="52" t="s">
        <v>109</v>
      </c>
      <c r="C25" s="6" t="s">
        <v>56</v>
      </c>
      <c r="D25" s="17">
        <v>43514</v>
      </c>
      <c r="E25" s="53" t="s">
        <v>110</v>
      </c>
      <c r="F25" s="7" t="s">
        <v>13</v>
      </c>
      <c r="G25" s="5" t="s">
        <v>14</v>
      </c>
      <c r="H25" s="17">
        <v>43515</v>
      </c>
      <c r="I25" s="43">
        <f t="shared" si="0"/>
        <v>1</v>
      </c>
      <c r="J25" s="6" t="s">
        <v>15</v>
      </c>
      <c r="K25" s="41" t="s">
        <v>13</v>
      </c>
      <c r="L25" s="25"/>
    </row>
    <row r="26" spans="1:12" ht="28.5" x14ac:dyDescent="0.2">
      <c r="A26" s="32" t="s">
        <v>62</v>
      </c>
      <c r="B26" s="52" t="s">
        <v>111</v>
      </c>
      <c r="C26" s="6" t="s">
        <v>56</v>
      </c>
      <c r="D26" s="17">
        <v>43514</v>
      </c>
      <c r="E26" s="37" t="s">
        <v>112</v>
      </c>
      <c r="F26" s="7" t="s">
        <v>13</v>
      </c>
      <c r="G26" s="5" t="s">
        <v>14</v>
      </c>
      <c r="H26" s="17">
        <v>43514</v>
      </c>
      <c r="I26" s="43">
        <f t="shared" si="0"/>
        <v>0</v>
      </c>
      <c r="J26" s="6" t="s">
        <v>15</v>
      </c>
      <c r="K26" s="41" t="s">
        <v>13</v>
      </c>
      <c r="L26" s="25"/>
    </row>
    <row r="27" spans="1:12" ht="27" customHeight="1" x14ac:dyDescent="0.2">
      <c r="A27" s="32" t="s">
        <v>62</v>
      </c>
      <c r="B27" s="52" t="s">
        <v>113</v>
      </c>
      <c r="C27" s="6" t="s">
        <v>56</v>
      </c>
      <c r="D27" s="17">
        <v>43516</v>
      </c>
      <c r="E27" s="37" t="s">
        <v>114</v>
      </c>
      <c r="F27" s="7" t="s">
        <v>13</v>
      </c>
      <c r="G27" s="5" t="s">
        <v>14</v>
      </c>
      <c r="H27" s="23">
        <v>43516</v>
      </c>
      <c r="I27" s="43">
        <f t="shared" si="0"/>
        <v>0</v>
      </c>
      <c r="J27" s="6" t="s">
        <v>15</v>
      </c>
      <c r="K27" s="41" t="s">
        <v>13</v>
      </c>
      <c r="L27" s="25"/>
    </row>
    <row r="28" spans="1:12" ht="28.5" x14ac:dyDescent="0.2">
      <c r="A28" s="32" t="s">
        <v>62</v>
      </c>
      <c r="B28" s="52" t="s">
        <v>115</v>
      </c>
      <c r="C28" s="6" t="s">
        <v>56</v>
      </c>
      <c r="D28" s="17">
        <v>43525</v>
      </c>
      <c r="E28" s="53" t="s">
        <v>116</v>
      </c>
      <c r="F28" s="7" t="s">
        <v>13</v>
      </c>
      <c r="G28" s="5" t="s">
        <v>14</v>
      </c>
      <c r="H28" s="23">
        <v>43528</v>
      </c>
      <c r="I28" s="43">
        <f t="shared" si="0"/>
        <v>1</v>
      </c>
      <c r="J28" s="6" t="s">
        <v>15</v>
      </c>
      <c r="K28" s="41" t="s">
        <v>13</v>
      </c>
      <c r="L28" s="25"/>
    </row>
    <row r="29" spans="1:12" ht="28.5" x14ac:dyDescent="0.2">
      <c r="A29" s="32" t="s">
        <v>62</v>
      </c>
      <c r="B29" s="52" t="s">
        <v>117</v>
      </c>
      <c r="C29" s="6" t="s">
        <v>56</v>
      </c>
      <c r="D29" s="23">
        <v>43528</v>
      </c>
      <c r="E29" s="53" t="s">
        <v>118</v>
      </c>
      <c r="F29" s="7" t="s">
        <v>13</v>
      </c>
      <c r="G29" s="5" t="s">
        <v>14</v>
      </c>
      <c r="H29" s="23">
        <v>43529</v>
      </c>
      <c r="I29" s="43">
        <f t="shared" si="0"/>
        <v>1</v>
      </c>
      <c r="J29" s="6" t="s">
        <v>15</v>
      </c>
      <c r="K29" s="41" t="s">
        <v>13</v>
      </c>
      <c r="L29" s="25"/>
    </row>
    <row r="30" spans="1:12" ht="28.5" x14ac:dyDescent="0.2">
      <c r="A30" s="32" t="s">
        <v>62</v>
      </c>
      <c r="B30" s="52" t="s">
        <v>119</v>
      </c>
      <c r="C30" s="6" t="s">
        <v>56</v>
      </c>
      <c r="D30" s="23">
        <v>43531</v>
      </c>
      <c r="E30" s="53" t="s">
        <v>120</v>
      </c>
      <c r="F30" s="7" t="s">
        <v>13</v>
      </c>
      <c r="G30" s="5" t="s">
        <v>14</v>
      </c>
      <c r="H30" s="17">
        <v>43531</v>
      </c>
      <c r="I30" s="43">
        <f t="shared" ref="I30:I42" si="1">IF(H30=0,0,(NETWORKDAYS(D30,H30)-1))</f>
        <v>0</v>
      </c>
      <c r="J30" s="6" t="s">
        <v>15</v>
      </c>
      <c r="K30" s="41" t="s">
        <v>13</v>
      </c>
      <c r="L30" s="25"/>
    </row>
    <row r="31" spans="1:12" ht="15" x14ac:dyDescent="0.2">
      <c r="A31" s="32" t="s">
        <v>62</v>
      </c>
      <c r="B31" s="52" t="s">
        <v>121</v>
      </c>
      <c r="C31" s="6" t="s">
        <v>56</v>
      </c>
      <c r="D31" s="23">
        <v>43537</v>
      </c>
      <c r="E31" s="53" t="s">
        <v>122</v>
      </c>
      <c r="F31" s="7" t="s">
        <v>13</v>
      </c>
      <c r="G31" s="5" t="s">
        <v>14</v>
      </c>
      <c r="H31" s="17">
        <v>43538</v>
      </c>
      <c r="I31" s="43">
        <f t="shared" si="1"/>
        <v>1</v>
      </c>
      <c r="J31" s="6" t="s">
        <v>15</v>
      </c>
      <c r="K31" s="41" t="s">
        <v>13</v>
      </c>
      <c r="L31" s="25"/>
    </row>
    <row r="32" spans="1:12" ht="28.5" x14ac:dyDescent="0.2">
      <c r="A32" s="32" t="s">
        <v>62</v>
      </c>
      <c r="B32" s="52" t="s">
        <v>78</v>
      </c>
      <c r="C32" s="6" t="s">
        <v>56</v>
      </c>
      <c r="D32" s="17">
        <v>43537</v>
      </c>
      <c r="E32" s="53" t="s">
        <v>79</v>
      </c>
      <c r="F32" s="7" t="s">
        <v>13</v>
      </c>
      <c r="G32" s="5" t="s">
        <v>14</v>
      </c>
      <c r="H32" s="23"/>
      <c r="I32" s="43">
        <f t="shared" si="1"/>
        <v>0</v>
      </c>
      <c r="J32" s="6" t="s">
        <v>15</v>
      </c>
      <c r="K32" s="41" t="s">
        <v>13</v>
      </c>
      <c r="L32" s="25"/>
    </row>
    <row r="33" spans="1:12" ht="28.5" x14ac:dyDescent="0.2">
      <c r="A33" s="32" t="s">
        <v>62</v>
      </c>
      <c r="B33" s="52" t="s">
        <v>123</v>
      </c>
      <c r="C33" s="6" t="s">
        <v>56</v>
      </c>
      <c r="D33" s="23">
        <v>43539</v>
      </c>
      <c r="E33" s="53" t="s">
        <v>124</v>
      </c>
      <c r="F33" s="7" t="s">
        <v>13</v>
      </c>
      <c r="G33" s="5" t="s">
        <v>14</v>
      </c>
      <c r="H33" s="17">
        <v>43542</v>
      </c>
      <c r="I33" s="43">
        <f t="shared" si="1"/>
        <v>1</v>
      </c>
      <c r="J33" s="6" t="s">
        <v>15</v>
      </c>
      <c r="K33" s="41" t="s">
        <v>13</v>
      </c>
      <c r="L33" s="25"/>
    </row>
    <row r="34" spans="1:12" ht="28.5" x14ac:dyDescent="0.2">
      <c r="A34" s="32" t="s">
        <v>134</v>
      </c>
      <c r="B34" s="52" t="s">
        <v>125</v>
      </c>
      <c r="C34" s="6" t="s">
        <v>56</v>
      </c>
      <c r="D34" s="23">
        <v>43556</v>
      </c>
      <c r="E34" s="37" t="s">
        <v>104</v>
      </c>
      <c r="F34" s="7" t="s">
        <v>13</v>
      </c>
      <c r="G34" s="5" t="s">
        <v>14</v>
      </c>
      <c r="H34" s="23">
        <v>43556</v>
      </c>
      <c r="I34" s="43">
        <f t="shared" si="1"/>
        <v>0</v>
      </c>
      <c r="J34" s="6" t="s">
        <v>15</v>
      </c>
      <c r="K34" s="41" t="s">
        <v>13</v>
      </c>
      <c r="L34" s="25"/>
    </row>
    <row r="35" spans="1:12" ht="28.5" x14ac:dyDescent="0.2">
      <c r="A35" s="32" t="s">
        <v>134</v>
      </c>
      <c r="B35" s="52" t="s">
        <v>126</v>
      </c>
      <c r="C35" s="6" t="s">
        <v>56</v>
      </c>
      <c r="D35" s="23">
        <v>43558</v>
      </c>
      <c r="E35" s="53" t="s">
        <v>127</v>
      </c>
      <c r="F35" s="7" t="s">
        <v>13</v>
      </c>
      <c r="G35" s="5" t="s">
        <v>14</v>
      </c>
      <c r="H35" s="23">
        <v>43558</v>
      </c>
      <c r="I35" s="43">
        <f t="shared" si="1"/>
        <v>0</v>
      </c>
      <c r="J35" s="6" t="s">
        <v>15</v>
      </c>
      <c r="K35" s="41" t="s">
        <v>13</v>
      </c>
      <c r="L35" s="25"/>
    </row>
    <row r="36" spans="1:12" ht="28.5" x14ac:dyDescent="0.2">
      <c r="A36" s="32" t="s">
        <v>134</v>
      </c>
      <c r="B36" s="52" t="s">
        <v>128</v>
      </c>
      <c r="C36" s="6" t="s">
        <v>56</v>
      </c>
      <c r="D36" s="23">
        <v>43560</v>
      </c>
      <c r="E36" s="53" t="s">
        <v>129</v>
      </c>
      <c r="F36" s="7" t="s">
        <v>13</v>
      </c>
      <c r="G36" s="5" t="s">
        <v>14</v>
      </c>
      <c r="H36" s="23">
        <v>43563</v>
      </c>
      <c r="I36" s="43">
        <f t="shared" si="1"/>
        <v>1</v>
      </c>
      <c r="J36" s="6" t="s">
        <v>15</v>
      </c>
      <c r="K36" s="41" t="s">
        <v>13</v>
      </c>
      <c r="L36" s="25"/>
    </row>
    <row r="37" spans="1:12" ht="28.5" x14ac:dyDescent="0.2">
      <c r="A37" s="32" t="s">
        <v>134</v>
      </c>
      <c r="B37" s="52">
        <v>1176</v>
      </c>
      <c r="C37" s="6" t="s">
        <v>56</v>
      </c>
      <c r="D37" s="23">
        <v>43566</v>
      </c>
      <c r="E37" s="53" t="s">
        <v>135</v>
      </c>
      <c r="F37" s="7" t="s">
        <v>13</v>
      </c>
      <c r="G37" s="5" t="s">
        <v>14</v>
      </c>
      <c r="H37" s="23">
        <v>43566</v>
      </c>
      <c r="I37" s="43">
        <f t="shared" si="1"/>
        <v>0</v>
      </c>
      <c r="J37" s="6" t="s">
        <v>15</v>
      </c>
      <c r="K37" s="41" t="s">
        <v>13</v>
      </c>
      <c r="L37" s="25"/>
    </row>
    <row r="38" spans="1:12" ht="42.75" x14ac:dyDescent="0.2">
      <c r="A38" s="32" t="s">
        <v>134</v>
      </c>
      <c r="B38" s="52">
        <v>1196</v>
      </c>
      <c r="C38" s="6" t="s">
        <v>56</v>
      </c>
      <c r="D38" s="23">
        <v>43566</v>
      </c>
      <c r="E38" s="53" t="s">
        <v>138</v>
      </c>
      <c r="F38" s="7" t="s">
        <v>13</v>
      </c>
      <c r="G38" s="5" t="s">
        <v>14</v>
      </c>
      <c r="H38" s="23">
        <v>43570</v>
      </c>
      <c r="I38" s="43">
        <f t="shared" si="1"/>
        <v>2</v>
      </c>
      <c r="J38" s="6" t="s">
        <v>15</v>
      </c>
      <c r="K38" s="41" t="s">
        <v>13</v>
      </c>
      <c r="L38" s="25"/>
    </row>
    <row r="39" spans="1:12" ht="28.5" x14ac:dyDescent="0.2">
      <c r="A39" s="32" t="s">
        <v>134</v>
      </c>
      <c r="B39" s="52" t="s">
        <v>130</v>
      </c>
      <c r="C39" s="6" t="s">
        <v>56</v>
      </c>
      <c r="D39" s="23">
        <v>43567</v>
      </c>
      <c r="E39" s="53" t="s">
        <v>131</v>
      </c>
      <c r="F39" s="7" t="s">
        <v>13</v>
      </c>
      <c r="G39" s="5" t="s">
        <v>14</v>
      </c>
      <c r="H39" s="23">
        <v>43570</v>
      </c>
      <c r="I39" s="43">
        <f t="shared" si="1"/>
        <v>1</v>
      </c>
      <c r="J39" s="6" t="s">
        <v>15</v>
      </c>
      <c r="K39" s="41" t="s">
        <v>13</v>
      </c>
      <c r="L39" s="25"/>
    </row>
    <row r="40" spans="1:12" ht="27" customHeight="1" x14ac:dyDescent="0.2">
      <c r="A40" s="32" t="s">
        <v>134</v>
      </c>
      <c r="B40" s="52" t="s">
        <v>136</v>
      </c>
      <c r="C40" s="6" t="s">
        <v>56</v>
      </c>
      <c r="D40" s="23">
        <v>43570</v>
      </c>
      <c r="E40" s="53" t="s">
        <v>137</v>
      </c>
      <c r="F40" s="7" t="s">
        <v>13</v>
      </c>
      <c r="G40" s="5" t="s">
        <v>14</v>
      </c>
      <c r="H40" s="23">
        <v>43570</v>
      </c>
      <c r="I40" s="43">
        <f t="shared" si="1"/>
        <v>0</v>
      </c>
      <c r="J40" s="6" t="s">
        <v>15</v>
      </c>
      <c r="K40" s="41" t="s">
        <v>13</v>
      </c>
      <c r="L40" s="25"/>
    </row>
    <row r="41" spans="1:12" ht="28.5" x14ac:dyDescent="0.2">
      <c r="A41" s="32" t="s">
        <v>134</v>
      </c>
      <c r="B41" s="52" t="s">
        <v>132</v>
      </c>
      <c r="C41" s="6" t="s">
        <v>56</v>
      </c>
      <c r="D41" s="23">
        <v>43570</v>
      </c>
      <c r="E41" s="53" t="s">
        <v>133</v>
      </c>
      <c r="F41" s="7" t="s">
        <v>13</v>
      </c>
      <c r="G41" s="5" t="s">
        <v>14</v>
      </c>
      <c r="H41" s="23">
        <v>43570</v>
      </c>
      <c r="I41" s="43">
        <f t="shared" si="1"/>
        <v>0</v>
      </c>
      <c r="J41" s="6" t="s">
        <v>15</v>
      </c>
      <c r="K41" s="41" t="s">
        <v>13</v>
      </c>
      <c r="L41" s="25"/>
    </row>
    <row r="42" spans="1:12" ht="42.75" x14ac:dyDescent="0.2">
      <c r="A42" s="32" t="s">
        <v>134</v>
      </c>
      <c r="B42" s="52">
        <v>1237</v>
      </c>
      <c r="C42" s="6" t="s">
        <v>56</v>
      </c>
      <c r="D42" s="23">
        <v>43571</v>
      </c>
      <c r="E42" s="6" t="s">
        <v>139</v>
      </c>
      <c r="F42" s="7" t="s">
        <v>13</v>
      </c>
      <c r="G42" s="5" t="s">
        <v>14</v>
      </c>
      <c r="H42" s="23">
        <v>43571</v>
      </c>
      <c r="I42" s="43">
        <f t="shared" si="1"/>
        <v>0</v>
      </c>
      <c r="J42" s="6" t="s">
        <v>15</v>
      </c>
      <c r="K42" s="41" t="s">
        <v>13</v>
      </c>
      <c r="L42" s="25"/>
    </row>
    <row r="43" spans="1:12" ht="42.75" x14ac:dyDescent="0.2">
      <c r="A43" s="32" t="s">
        <v>134</v>
      </c>
      <c r="B43" s="52">
        <v>1257</v>
      </c>
      <c r="C43" s="6" t="s">
        <v>56</v>
      </c>
      <c r="D43" s="17">
        <v>43577</v>
      </c>
      <c r="E43" s="6" t="s">
        <v>140</v>
      </c>
      <c r="F43" s="7" t="s">
        <v>13</v>
      </c>
      <c r="G43" s="5" t="s">
        <v>14</v>
      </c>
      <c r="H43" s="23">
        <v>43579</v>
      </c>
      <c r="I43" s="43">
        <f t="shared" si="0"/>
        <v>2</v>
      </c>
      <c r="J43" s="6" t="s">
        <v>15</v>
      </c>
      <c r="K43" s="41" t="s">
        <v>13</v>
      </c>
      <c r="L43" s="25"/>
    </row>
    <row r="44" spans="1:12" ht="42.75" x14ac:dyDescent="0.2">
      <c r="A44" s="32" t="s">
        <v>134</v>
      </c>
      <c r="B44" s="52">
        <v>1392</v>
      </c>
      <c r="C44" s="6" t="s">
        <v>56</v>
      </c>
      <c r="D44" s="17">
        <v>43587</v>
      </c>
      <c r="E44" s="6" t="s">
        <v>141</v>
      </c>
      <c r="F44" s="7" t="s">
        <v>13</v>
      </c>
      <c r="G44" s="5" t="s">
        <v>14</v>
      </c>
      <c r="H44" s="23">
        <v>43588</v>
      </c>
      <c r="I44" s="43">
        <f t="shared" si="0"/>
        <v>1</v>
      </c>
      <c r="J44" s="6" t="s">
        <v>15</v>
      </c>
      <c r="K44" s="41" t="s">
        <v>13</v>
      </c>
      <c r="L44" s="25"/>
    </row>
    <row r="45" spans="1:12" ht="28.5" x14ac:dyDescent="0.2">
      <c r="A45" s="32" t="s">
        <v>134</v>
      </c>
      <c r="B45" s="52">
        <v>1395</v>
      </c>
      <c r="C45" s="6" t="s">
        <v>56</v>
      </c>
      <c r="D45" s="17">
        <v>43587</v>
      </c>
      <c r="E45" s="6" t="s">
        <v>142</v>
      </c>
      <c r="F45" s="7" t="s">
        <v>13</v>
      </c>
      <c r="G45" s="5" t="s">
        <v>14</v>
      </c>
      <c r="H45" s="23">
        <v>43588</v>
      </c>
      <c r="I45" s="43">
        <f t="shared" si="0"/>
        <v>1</v>
      </c>
      <c r="J45" s="6" t="s">
        <v>15</v>
      </c>
      <c r="K45" s="41" t="s">
        <v>13</v>
      </c>
      <c r="L45" s="25"/>
    </row>
    <row r="46" spans="1:12" s="27" customFormat="1" ht="99.75" x14ac:dyDescent="0.2">
      <c r="A46" s="32" t="s">
        <v>134</v>
      </c>
      <c r="B46" s="56">
        <v>1405</v>
      </c>
      <c r="C46" s="26" t="s">
        <v>56</v>
      </c>
      <c r="D46" s="17">
        <v>43587</v>
      </c>
      <c r="E46" s="26" t="s">
        <v>143</v>
      </c>
      <c r="F46" s="38" t="s">
        <v>13</v>
      </c>
      <c r="G46" s="5" t="s">
        <v>14</v>
      </c>
      <c r="H46" s="23">
        <v>43588</v>
      </c>
      <c r="I46" s="44">
        <f t="shared" si="0"/>
        <v>1</v>
      </c>
      <c r="J46" s="6" t="s">
        <v>15</v>
      </c>
      <c r="K46" s="41" t="s">
        <v>13</v>
      </c>
      <c r="L46" s="33"/>
    </row>
    <row r="47" spans="1:12" ht="28.5" x14ac:dyDescent="0.2">
      <c r="A47" s="32" t="s">
        <v>134</v>
      </c>
      <c r="B47" s="52" t="s">
        <v>144</v>
      </c>
      <c r="C47" s="6" t="s">
        <v>56</v>
      </c>
      <c r="D47" s="17">
        <v>43595</v>
      </c>
      <c r="E47" s="6" t="s">
        <v>145</v>
      </c>
      <c r="F47" s="7" t="s">
        <v>13</v>
      </c>
      <c r="G47" s="5" t="s">
        <v>14</v>
      </c>
      <c r="H47" s="23">
        <v>43599</v>
      </c>
      <c r="I47" s="43">
        <f t="shared" si="0"/>
        <v>2</v>
      </c>
      <c r="J47" s="6" t="s">
        <v>15</v>
      </c>
      <c r="K47" s="41" t="s">
        <v>13</v>
      </c>
      <c r="L47" s="25"/>
    </row>
    <row r="48" spans="1:12" ht="15" x14ac:dyDescent="0.2">
      <c r="A48" s="32" t="s">
        <v>134</v>
      </c>
      <c r="B48" s="52">
        <v>1420</v>
      </c>
      <c r="C48" s="6" t="s">
        <v>56</v>
      </c>
      <c r="D48" s="17">
        <v>43588</v>
      </c>
      <c r="E48" s="6" t="s">
        <v>146</v>
      </c>
      <c r="F48" s="7" t="s">
        <v>13</v>
      </c>
      <c r="G48" s="5" t="s">
        <v>14</v>
      </c>
      <c r="H48" s="23">
        <v>43588</v>
      </c>
      <c r="I48" s="43">
        <f t="shared" si="0"/>
        <v>0</v>
      </c>
      <c r="J48" s="6" t="s">
        <v>15</v>
      </c>
      <c r="K48" s="41" t="s">
        <v>13</v>
      </c>
      <c r="L48" s="25"/>
    </row>
    <row r="49" spans="1:12" ht="42.75" x14ac:dyDescent="0.2">
      <c r="A49" s="32" t="s">
        <v>134</v>
      </c>
      <c r="B49" s="52">
        <v>1448</v>
      </c>
      <c r="C49" s="6" t="s">
        <v>56</v>
      </c>
      <c r="D49" s="17">
        <v>43591</v>
      </c>
      <c r="E49" s="6" t="s">
        <v>147</v>
      </c>
      <c r="F49" s="7" t="s">
        <v>13</v>
      </c>
      <c r="G49" s="5" t="s">
        <v>14</v>
      </c>
      <c r="H49" s="23">
        <v>43592</v>
      </c>
      <c r="I49" s="43">
        <f t="shared" si="0"/>
        <v>1</v>
      </c>
      <c r="J49" s="6" t="s">
        <v>15</v>
      </c>
      <c r="K49" s="41" t="s">
        <v>13</v>
      </c>
      <c r="L49" s="25"/>
    </row>
    <row r="50" spans="1:12" ht="28.5" x14ac:dyDescent="0.2">
      <c r="A50" s="32" t="s">
        <v>134</v>
      </c>
      <c r="B50" s="57" t="s">
        <v>148</v>
      </c>
      <c r="C50" s="18" t="s">
        <v>56</v>
      </c>
      <c r="D50" s="17">
        <v>43592</v>
      </c>
      <c r="E50" s="6" t="s">
        <v>149</v>
      </c>
      <c r="F50" s="7" t="s">
        <v>13</v>
      </c>
      <c r="G50" s="5" t="s">
        <v>14</v>
      </c>
      <c r="H50" s="23">
        <v>43592</v>
      </c>
      <c r="I50" s="43">
        <f t="shared" si="0"/>
        <v>0</v>
      </c>
      <c r="J50" s="6" t="s">
        <v>15</v>
      </c>
      <c r="K50" s="41" t="s">
        <v>13</v>
      </c>
      <c r="L50" s="25"/>
    </row>
    <row r="51" spans="1:12" ht="42.75" x14ac:dyDescent="0.2">
      <c r="A51" s="32" t="s">
        <v>134</v>
      </c>
      <c r="B51" s="52">
        <v>1475</v>
      </c>
      <c r="C51" s="6" t="s">
        <v>56</v>
      </c>
      <c r="D51" s="17">
        <v>43593</v>
      </c>
      <c r="E51" s="6" t="s">
        <v>150</v>
      </c>
      <c r="F51" s="7" t="s">
        <v>13</v>
      </c>
      <c r="G51" s="5" t="s">
        <v>14</v>
      </c>
      <c r="H51" s="23">
        <v>43593</v>
      </c>
      <c r="I51" s="43">
        <f t="shared" si="0"/>
        <v>0</v>
      </c>
      <c r="J51" s="6" t="s">
        <v>15</v>
      </c>
      <c r="K51" s="41" t="s">
        <v>13</v>
      </c>
      <c r="L51" s="25"/>
    </row>
    <row r="52" spans="1:12" ht="42.75" x14ac:dyDescent="0.2">
      <c r="A52" s="32" t="s">
        <v>134</v>
      </c>
      <c r="B52" s="52">
        <v>1506</v>
      </c>
      <c r="C52" s="6" t="s">
        <v>56</v>
      </c>
      <c r="D52" s="17">
        <v>43600</v>
      </c>
      <c r="E52" s="6" t="s">
        <v>151</v>
      </c>
      <c r="F52" s="7" t="s">
        <v>13</v>
      </c>
      <c r="G52" s="5" t="s">
        <v>14</v>
      </c>
      <c r="H52" s="23">
        <v>43601</v>
      </c>
      <c r="I52" s="43">
        <f t="shared" si="0"/>
        <v>1</v>
      </c>
      <c r="J52" s="6" t="s">
        <v>15</v>
      </c>
      <c r="K52" s="41" t="s">
        <v>13</v>
      </c>
      <c r="L52" s="25"/>
    </row>
    <row r="53" spans="1:12" ht="28.5" x14ac:dyDescent="0.2">
      <c r="A53" s="32" t="s">
        <v>134</v>
      </c>
      <c r="B53" s="52">
        <v>1538</v>
      </c>
      <c r="C53" s="6" t="s">
        <v>56</v>
      </c>
      <c r="D53" s="17">
        <v>43605</v>
      </c>
      <c r="E53" s="6" t="s">
        <v>152</v>
      </c>
      <c r="F53" s="7" t="s">
        <v>13</v>
      </c>
      <c r="G53" s="5" t="s">
        <v>14</v>
      </c>
      <c r="H53" s="23">
        <v>43605</v>
      </c>
      <c r="I53" s="43">
        <f t="shared" si="0"/>
        <v>0</v>
      </c>
      <c r="J53" s="6" t="s">
        <v>15</v>
      </c>
      <c r="K53" s="41" t="s">
        <v>13</v>
      </c>
      <c r="L53" s="25"/>
    </row>
    <row r="54" spans="1:12" ht="42.75" x14ac:dyDescent="0.2">
      <c r="A54" s="32" t="s">
        <v>134</v>
      </c>
      <c r="B54" s="52">
        <v>1546</v>
      </c>
      <c r="C54" s="6" t="s">
        <v>56</v>
      </c>
      <c r="D54" s="17">
        <v>43605</v>
      </c>
      <c r="E54" s="6" t="s">
        <v>153</v>
      </c>
      <c r="F54" s="7" t="s">
        <v>13</v>
      </c>
      <c r="G54" s="5" t="s">
        <v>14</v>
      </c>
      <c r="H54" s="23">
        <v>43605</v>
      </c>
      <c r="I54" s="43">
        <f t="shared" si="0"/>
        <v>0</v>
      </c>
      <c r="J54" s="6" t="s">
        <v>15</v>
      </c>
      <c r="K54" s="41" t="s">
        <v>13</v>
      </c>
      <c r="L54" s="25"/>
    </row>
    <row r="55" spans="1:12" ht="28.5" x14ac:dyDescent="0.2">
      <c r="A55" s="32" t="s">
        <v>134</v>
      </c>
      <c r="B55" s="52">
        <v>1636</v>
      </c>
      <c r="C55" s="6" t="s">
        <v>56</v>
      </c>
      <c r="D55" s="17">
        <v>43613</v>
      </c>
      <c r="E55" s="6" t="s">
        <v>154</v>
      </c>
      <c r="F55" s="7" t="s">
        <v>13</v>
      </c>
      <c r="G55" s="5" t="s">
        <v>14</v>
      </c>
      <c r="H55" s="23">
        <v>43613</v>
      </c>
      <c r="I55" s="43">
        <f t="shared" si="0"/>
        <v>0</v>
      </c>
      <c r="J55" s="6" t="s">
        <v>15</v>
      </c>
      <c r="K55" s="41" t="s">
        <v>13</v>
      </c>
      <c r="L55" s="25"/>
    </row>
    <row r="56" spans="1:12" ht="42.75" x14ac:dyDescent="0.2">
      <c r="A56" s="32" t="s">
        <v>134</v>
      </c>
      <c r="B56" s="52">
        <v>1637</v>
      </c>
      <c r="C56" s="6" t="s">
        <v>56</v>
      </c>
      <c r="D56" s="17">
        <v>43613</v>
      </c>
      <c r="E56" s="6" t="s">
        <v>155</v>
      </c>
      <c r="F56" s="7" t="s">
        <v>13</v>
      </c>
      <c r="G56" s="5" t="s">
        <v>14</v>
      </c>
      <c r="H56" s="23">
        <v>43614</v>
      </c>
      <c r="I56" s="43">
        <f t="shared" si="0"/>
        <v>1</v>
      </c>
      <c r="J56" s="6" t="s">
        <v>15</v>
      </c>
      <c r="K56" s="41" t="s">
        <v>13</v>
      </c>
      <c r="L56" s="25"/>
    </row>
    <row r="57" spans="1:12" ht="57" x14ac:dyDescent="0.2">
      <c r="A57" s="32" t="s">
        <v>134</v>
      </c>
      <c r="B57" s="52">
        <v>1652</v>
      </c>
      <c r="C57" s="6" t="s">
        <v>56</v>
      </c>
      <c r="D57" s="17">
        <v>43616</v>
      </c>
      <c r="E57" s="6" t="s">
        <v>156</v>
      </c>
      <c r="F57" s="7" t="s">
        <v>13</v>
      </c>
      <c r="G57" s="5" t="s">
        <v>14</v>
      </c>
      <c r="H57" s="23">
        <v>43620</v>
      </c>
      <c r="I57" s="43">
        <f t="shared" si="0"/>
        <v>2</v>
      </c>
      <c r="J57" s="6" t="s">
        <v>15</v>
      </c>
      <c r="K57" s="41" t="s">
        <v>13</v>
      </c>
      <c r="L57" s="25"/>
    </row>
    <row r="58" spans="1:12" ht="57" x14ac:dyDescent="0.2">
      <c r="A58" s="32" t="s">
        <v>134</v>
      </c>
      <c r="B58" s="52">
        <v>1677</v>
      </c>
      <c r="C58" s="6" t="s">
        <v>56</v>
      </c>
      <c r="D58" s="17">
        <v>43620</v>
      </c>
      <c r="E58" s="6" t="s">
        <v>157</v>
      </c>
      <c r="F58" s="7" t="s">
        <v>13</v>
      </c>
      <c r="G58" s="5" t="s">
        <v>14</v>
      </c>
      <c r="H58" s="23">
        <v>43622</v>
      </c>
      <c r="I58" s="43">
        <f t="shared" si="0"/>
        <v>2</v>
      </c>
      <c r="J58" s="6" t="s">
        <v>15</v>
      </c>
      <c r="K58" s="41" t="s">
        <v>13</v>
      </c>
      <c r="L58" s="25"/>
    </row>
    <row r="59" spans="1:12" ht="42.75" x14ac:dyDescent="0.2">
      <c r="A59" s="32" t="s">
        <v>134</v>
      </c>
      <c r="B59" s="55">
        <v>1723</v>
      </c>
      <c r="C59" s="6" t="s">
        <v>56</v>
      </c>
      <c r="D59" s="17">
        <v>43626</v>
      </c>
      <c r="E59" s="6" t="s">
        <v>158</v>
      </c>
      <c r="F59" s="7" t="s">
        <v>13</v>
      </c>
      <c r="G59" s="5" t="s">
        <v>14</v>
      </c>
      <c r="H59" s="23">
        <v>43626</v>
      </c>
      <c r="I59" s="43">
        <f t="shared" si="0"/>
        <v>0</v>
      </c>
      <c r="J59" s="6" t="s">
        <v>15</v>
      </c>
      <c r="K59" s="41" t="s">
        <v>13</v>
      </c>
      <c r="L59" s="25"/>
    </row>
    <row r="60" spans="1:12" ht="42.75" x14ac:dyDescent="0.2">
      <c r="A60" s="32" t="s">
        <v>134</v>
      </c>
      <c r="B60" s="55">
        <v>1730</v>
      </c>
      <c r="C60" s="6" t="s">
        <v>56</v>
      </c>
      <c r="D60" s="17">
        <v>43626</v>
      </c>
      <c r="E60" s="6" t="s">
        <v>159</v>
      </c>
      <c r="F60" s="7" t="s">
        <v>13</v>
      </c>
      <c r="G60" s="5" t="s">
        <v>14</v>
      </c>
      <c r="H60" s="23">
        <v>43626</v>
      </c>
      <c r="I60" s="43">
        <f t="shared" si="0"/>
        <v>0</v>
      </c>
      <c r="J60" s="6" t="s">
        <v>15</v>
      </c>
      <c r="K60" s="41" t="s">
        <v>13</v>
      </c>
      <c r="L60" s="25"/>
    </row>
    <row r="61" spans="1:12" ht="28.5" x14ac:dyDescent="0.2">
      <c r="A61" s="32" t="s">
        <v>134</v>
      </c>
      <c r="B61" s="52">
        <v>1740</v>
      </c>
      <c r="C61" s="6" t="s">
        <v>56</v>
      </c>
      <c r="D61" s="17">
        <v>43626</v>
      </c>
      <c r="E61" s="6" t="s">
        <v>160</v>
      </c>
      <c r="F61" s="7" t="s">
        <v>13</v>
      </c>
      <c r="G61" s="5" t="s">
        <v>14</v>
      </c>
      <c r="H61" s="23">
        <v>43627</v>
      </c>
      <c r="I61" s="43">
        <f t="shared" si="0"/>
        <v>1</v>
      </c>
      <c r="J61" s="6" t="s">
        <v>15</v>
      </c>
      <c r="K61" s="41" t="s">
        <v>13</v>
      </c>
      <c r="L61" s="25"/>
    </row>
    <row r="62" spans="1:12" ht="57" x14ac:dyDescent="0.2">
      <c r="A62" s="32" t="s">
        <v>134</v>
      </c>
      <c r="B62" s="52">
        <v>1805</v>
      </c>
      <c r="C62" s="6" t="s">
        <v>56</v>
      </c>
      <c r="D62" s="17">
        <v>43633</v>
      </c>
      <c r="E62" s="6" t="s">
        <v>161</v>
      </c>
      <c r="F62" s="7" t="s">
        <v>13</v>
      </c>
      <c r="G62" s="5" t="s">
        <v>14</v>
      </c>
      <c r="H62" s="23">
        <v>43634</v>
      </c>
      <c r="I62" s="43">
        <f t="shared" si="0"/>
        <v>1</v>
      </c>
      <c r="J62" s="6" t="s">
        <v>15</v>
      </c>
      <c r="K62" s="41" t="s">
        <v>13</v>
      </c>
      <c r="L62" s="25"/>
    </row>
    <row r="63" spans="1:12" ht="28.5" x14ac:dyDescent="0.2">
      <c r="A63" s="32" t="s">
        <v>134</v>
      </c>
      <c r="B63" s="52">
        <v>1909</v>
      </c>
      <c r="C63" s="6" t="s">
        <v>56</v>
      </c>
      <c r="D63" s="17">
        <v>43642</v>
      </c>
      <c r="E63" s="6" t="s">
        <v>162</v>
      </c>
      <c r="F63" s="7" t="s">
        <v>13</v>
      </c>
      <c r="G63" s="5" t="s">
        <v>14</v>
      </c>
      <c r="H63" s="23">
        <v>43643</v>
      </c>
      <c r="I63" s="43">
        <f t="shared" si="0"/>
        <v>1</v>
      </c>
      <c r="J63" s="6" t="s">
        <v>15</v>
      </c>
      <c r="K63" s="41" t="s">
        <v>13</v>
      </c>
      <c r="L63" s="25"/>
    </row>
    <row r="64" spans="1:12" ht="28.5" x14ac:dyDescent="0.2">
      <c r="A64" s="32" t="s">
        <v>134</v>
      </c>
      <c r="B64" s="52">
        <v>1925</v>
      </c>
      <c r="C64" s="6" t="s">
        <v>56</v>
      </c>
      <c r="D64" s="17">
        <v>43643</v>
      </c>
      <c r="E64" s="6" t="s">
        <v>163</v>
      </c>
      <c r="F64" s="7" t="s">
        <v>13</v>
      </c>
      <c r="G64" s="5" t="s">
        <v>14</v>
      </c>
      <c r="H64" s="23">
        <v>43643</v>
      </c>
      <c r="I64" s="43">
        <f t="shared" si="0"/>
        <v>0</v>
      </c>
      <c r="J64" s="6" t="s">
        <v>15</v>
      </c>
      <c r="K64" s="41" t="s">
        <v>13</v>
      </c>
      <c r="L64" s="25"/>
    </row>
    <row r="65" spans="1:12" ht="15" x14ac:dyDescent="0.2">
      <c r="A65" s="32" t="s">
        <v>134</v>
      </c>
      <c r="B65" s="52">
        <v>1936</v>
      </c>
      <c r="C65" s="6" t="s">
        <v>56</v>
      </c>
      <c r="D65" s="17">
        <v>43643</v>
      </c>
      <c r="E65" s="6" t="s">
        <v>164</v>
      </c>
      <c r="F65" s="7" t="s">
        <v>13</v>
      </c>
      <c r="G65" s="5" t="s">
        <v>14</v>
      </c>
      <c r="H65" s="23">
        <v>43643</v>
      </c>
      <c r="I65" s="43">
        <f t="shared" si="0"/>
        <v>0</v>
      </c>
      <c r="J65" s="6" t="s">
        <v>15</v>
      </c>
      <c r="K65" s="41" t="s">
        <v>13</v>
      </c>
      <c r="L65" s="25"/>
    </row>
    <row r="66" spans="1:12" ht="15" x14ac:dyDescent="0.2">
      <c r="A66" s="20"/>
      <c r="B66" s="42"/>
      <c r="C66" s="6"/>
      <c r="D66" s="17"/>
      <c r="E66" s="6"/>
      <c r="F66" s="7"/>
      <c r="G66" s="5"/>
      <c r="H66" s="23"/>
      <c r="I66" s="43">
        <f t="shared" si="0"/>
        <v>0</v>
      </c>
      <c r="J66" s="6"/>
      <c r="K66" s="41"/>
      <c r="L66" s="25"/>
    </row>
    <row r="67" spans="1:12" ht="15" x14ac:dyDescent="0.2">
      <c r="A67" s="20"/>
      <c r="B67" s="42"/>
      <c r="C67" s="6"/>
      <c r="D67" s="17"/>
      <c r="E67" s="6"/>
      <c r="F67" s="7"/>
      <c r="G67" s="5"/>
      <c r="H67" s="23"/>
      <c r="I67" s="43">
        <f t="shared" ref="I67:I91" si="2">IF(H67=0,0,(NETWORKDAYS(D67,H67)-1))</f>
        <v>0</v>
      </c>
      <c r="J67" s="6"/>
      <c r="K67" s="41"/>
      <c r="L67" s="25"/>
    </row>
    <row r="68" spans="1:12" ht="38.25" customHeight="1" x14ac:dyDescent="0.2">
      <c r="A68" s="20"/>
      <c r="B68" s="20"/>
      <c r="C68" s="19"/>
      <c r="D68" s="21"/>
      <c r="E68" s="6"/>
      <c r="F68" s="7"/>
      <c r="G68" s="5"/>
      <c r="H68" s="24"/>
      <c r="I68" s="39">
        <f t="shared" si="2"/>
        <v>0</v>
      </c>
      <c r="J68" s="6"/>
      <c r="K68" s="41"/>
      <c r="L68" s="25"/>
    </row>
    <row r="69" spans="1:12" ht="49.5" customHeight="1" x14ac:dyDescent="0.2">
      <c r="A69" s="20"/>
      <c r="B69" s="52"/>
      <c r="C69" s="6"/>
      <c r="D69" s="23"/>
      <c r="E69" s="53"/>
      <c r="F69" s="7"/>
      <c r="G69" s="5"/>
      <c r="H69" s="23"/>
      <c r="I69" s="39">
        <f t="shared" si="2"/>
        <v>0</v>
      </c>
      <c r="J69" s="6"/>
      <c r="K69" s="41"/>
      <c r="L69" s="25"/>
    </row>
    <row r="70" spans="1:12" ht="50.25" customHeight="1" x14ac:dyDescent="0.2">
      <c r="A70" s="37"/>
      <c r="B70" s="37"/>
      <c r="C70" s="6"/>
      <c r="D70" s="17"/>
      <c r="E70" s="6"/>
      <c r="F70" s="7"/>
      <c r="G70" s="5"/>
      <c r="H70" s="23"/>
      <c r="I70" s="39">
        <f t="shared" si="2"/>
        <v>0</v>
      </c>
      <c r="J70" s="6"/>
      <c r="K70" s="41"/>
      <c r="L70" s="25"/>
    </row>
    <row r="71" spans="1:12" ht="40.5" customHeight="1" x14ac:dyDescent="0.2">
      <c r="A71" s="37"/>
      <c r="B71" s="37"/>
      <c r="C71" s="6"/>
      <c r="D71" s="17"/>
      <c r="E71" s="6"/>
      <c r="F71" s="7"/>
      <c r="G71" s="5"/>
      <c r="H71" s="23"/>
      <c r="I71" s="39">
        <f t="shared" si="2"/>
        <v>0</v>
      </c>
      <c r="J71" s="6"/>
      <c r="K71" s="41"/>
      <c r="L71" s="25"/>
    </row>
    <row r="72" spans="1:12" ht="33.75" customHeight="1" x14ac:dyDescent="0.2">
      <c r="A72" s="37"/>
      <c r="B72" s="37"/>
      <c r="C72" s="6"/>
      <c r="D72" s="17"/>
      <c r="E72" s="6"/>
      <c r="F72" s="7"/>
      <c r="G72" s="5"/>
      <c r="H72" s="23"/>
      <c r="I72" s="39">
        <f t="shared" si="2"/>
        <v>0</v>
      </c>
      <c r="J72" s="6"/>
      <c r="K72" s="41"/>
      <c r="L72" s="25"/>
    </row>
    <row r="73" spans="1:12" ht="29.25" customHeight="1" x14ac:dyDescent="0.2">
      <c r="A73" s="37"/>
      <c r="B73" s="37"/>
      <c r="C73" s="6"/>
      <c r="D73" s="17"/>
      <c r="E73" s="6"/>
      <c r="F73" s="7"/>
      <c r="G73" s="5"/>
      <c r="H73" s="23"/>
      <c r="I73" s="39">
        <f t="shared" si="2"/>
        <v>0</v>
      </c>
      <c r="J73" s="6"/>
      <c r="K73" s="41"/>
      <c r="L73" s="25"/>
    </row>
    <row r="74" spans="1:12" ht="39" customHeight="1" x14ac:dyDescent="0.2">
      <c r="A74" s="37"/>
      <c r="B74" s="37"/>
      <c r="C74" s="6"/>
      <c r="D74" s="17"/>
      <c r="E74" s="6"/>
      <c r="F74" s="7"/>
      <c r="G74" s="5"/>
      <c r="H74" s="23"/>
      <c r="I74" s="39">
        <f t="shared" si="2"/>
        <v>0</v>
      </c>
      <c r="J74" s="6"/>
      <c r="K74" s="41"/>
      <c r="L74" s="25"/>
    </row>
    <row r="75" spans="1:12" ht="42.75" customHeight="1" x14ac:dyDescent="0.2">
      <c r="A75" s="20"/>
      <c r="B75" s="20"/>
      <c r="C75" s="19"/>
      <c r="D75" s="21"/>
      <c r="E75" s="6"/>
      <c r="F75" s="7"/>
      <c r="G75" s="5"/>
      <c r="H75" s="24"/>
      <c r="I75" s="39">
        <f t="shared" si="2"/>
        <v>0</v>
      </c>
      <c r="J75" s="6"/>
      <c r="K75" s="41"/>
      <c r="L75" s="25"/>
    </row>
    <row r="76" spans="1:12" ht="51" customHeight="1" x14ac:dyDescent="0.2">
      <c r="A76" s="20"/>
      <c r="B76" s="20"/>
      <c r="C76" s="19"/>
      <c r="D76" s="21"/>
      <c r="E76" s="6"/>
      <c r="F76" s="7"/>
      <c r="G76" s="5"/>
      <c r="H76" s="24"/>
      <c r="I76" s="39">
        <f t="shared" si="2"/>
        <v>0</v>
      </c>
      <c r="J76" s="6"/>
      <c r="K76" s="41"/>
      <c r="L76" s="25"/>
    </row>
    <row r="77" spans="1:12" ht="33" customHeight="1" x14ac:dyDescent="0.2">
      <c r="A77" s="20"/>
      <c r="B77" s="20"/>
      <c r="C77" s="19"/>
      <c r="D77" s="21"/>
      <c r="E77" s="6"/>
      <c r="F77" s="7"/>
      <c r="G77" s="5"/>
      <c r="H77" s="24"/>
      <c r="I77" s="39">
        <f t="shared" si="2"/>
        <v>0</v>
      </c>
      <c r="J77" s="6"/>
      <c r="K77" s="41"/>
      <c r="L77" s="25"/>
    </row>
    <row r="78" spans="1:12" ht="37.5" customHeight="1" x14ac:dyDescent="0.2">
      <c r="A78" s="20"/>
      <c r="B78" s="20"/>
      <c r="C78" s="19"/>
      <c r="D78" s="21"/>
      <c r="E78" s="6"/>
      <c r="F78" s="7"/>
      <c r="G78" s="5"/>
      <c r="H78" s="24"/>
      <c r="I78" s="39">
        <f t="shared" si="2"/>
        <v>0</v>
      </c>
      <c r="J78" s="6"/>
      <c r="K78" s="41"/>
      <c r="L78" s="25"/>
    </row>
    <row r="79" spans="1:12" ht="59.25" customHeight="1" x14ac:dyDescent="0.2">
      <c r="A79" s="20"/>
      <c r="B79" s="20"/>
      <c r="C79" s="19"/>
      <c r="D79" s="21"/>
      <c r="E79" s="6"/>
      <c r="F79" s="7"/>
      <c r="G79" s="5"/>
      <c r="H79" s="24"/>
      <c r="I79" s="39">
        <f t="shared" si="2"/>
        <v>0</v>
      </c>
      <c r="J79" s="6"/>
      <c r="K79" s="41"/>
      <c r="L79" s="25"/>
    </row>
    <row r="80" spans="1:12" ht="59.25" customHeight="1" x14ac:dyDescent="0.2">
      <c r="A80" s="20"/>
      <c r="B80" s="20"/>
      <c r="C80" s="19"/>
      <c r="D80" s="21"/>
      <c r="E80" s="6"/>
      <c r="F80" s="7"/>
      <c r="G80" s="5"/>
      <c r="H80" s="24"/>
      <c r="I80" s="39">
        <f t="shared" si="2"/>
        <v>0</v>
      </c>
      <c r="J80" s="6"/>
      <c r="K80" s="41"/>
      <c r="L80" s="25"/>
    </row>
    <row r="81" spans="1:12" ht="40.5" customHeight="1" x14ac:dyDescent="0.2">
      <c r="A81" s="20"/>
      <c r="B81" s="20"/>
      <c r="C81" s="19"/>
      <c r="D81" s="21"/>
      <c r="E81" s="6"/>
      <c r="F81" s="7"/>
      <c r="G81" s="5"/>
      <c r="H81" s="24"/>
      <c r="I81" s="39">
        <f t="shared" si="2"/>
        <v>0</v>
      </c>
      <c r="J81" s="6"/>
      <c r="K81" s="41"/>
      <c r="L81" s="25"/>
    </row>
    <row r="82" spans="1:12" ht="39.75" customHeight="1" x14ac:dyDescent="0.2">
      <c r="A82" s="20"/>
      <c r="B82" s="20"/>
      <c r="C82" s="19"/>
      <c r="D82" s="21"/>
      <c r="E82" s="6"/>
      <c r="F82" s="7"/>
      <c r="G82" s="5"/>
      <c r="H82" s="24"/>
      <c r="I82" s="39">
        <f t="shared" si="2"/>
        <v>0</v>
      </c>
      <c r="J82" s="6"/>
      <c r="K82" s="41"/>
      <c r="L82" s="25"/>
    </row>
    <row r="83" spans="1:12" ht="49.5" customHeight="1" x14ac:dyDescent="0.2">
      <c r="A83" s="20"/>
      <c r="B83" s="20"/>
      <c r="C83" s="19"/>
      <c r="D83" s="21"/>
      <c r="E83" s="6"/>
      <c r="F83" s="7"/>
      <c r="G83" s="5"/>
      <c r="H83" s="24"/>
      <c r="I83" s="39">
        <f t="shared" si="2"/>
        <v>0</v>
      </c>
      <c r="J83" s="6"/>
      <c r="K83" s="41"/>
      <c r="L83" s="25"/>
    </row>
    <row r="84" spans="1:12" ht="42" customHeight="1" x14ac:dyDescent="0.2">
      <c r="A84" s="20"/>
      <c r="B84" s="20"/>
      <c r="C84" s="19"/>
      <c r="D84" s="21"/>
      <c r="E84" s="6"/>
      <c r="F84" s="7"/>
      <c r="G84" s="5"/>
      <c r="H84" s="24"/>
      <c r="I84" s="39">
        <f t="shared" si="2"/>
        <v>0</v>
      </c>
      <c r="J84" s="6"/>
      <c r="K84" s="41"/>
      <c r="L84" s="25"/>
    </row>
    <row r="85" spans="1:12" ht="35.25" customHeight="1" x14ac:dyDescent="0.2">
      <c r="A85" s="20"/>
      <c r="B85" s="20"/>
      <c r="C85" s="19"/>
      <c r="D85" s="21"/>
      <c r="E85" s="6"/>
      <c r="F85" s="7"/>
      <c r="G85" s="5"/>
      <c r="H85" s="24"/>
      <c r="I85" s="39">
        <f t="shared" si="2"/>
        <v>0</v>
      </c>
      <c r="J85" s="6"/>
      <c r="K85" s="41"/>
      <c r="L85" s="25"/>
    </row>
    <row r="86" spans="1:12" ht="34.5" customHeight="1" x14ac:dyDescent="0.2">
      <c r="A86" s="20"/>
      <c r="B86" s="20"/>
      <c r="C86" s="19"/>
      <c r="D86" s="21"/>
      <c r="E86" s="6"/>
      <c r="F86" s="7"/>
      <c r="G86" s="5"/>
      <c r="H86" s="24"/>
      <c r="I86" s="39">
        <f t="shared" si="2"/>
        <v>0</v>
      </c>
      <c r="J86" s="6"/>
      <c r="K86" s="41"/>
      <c r="L86" s="25"/>
    </row>
    <row r="87" spans="1:12" ht="43.5" customHeight="1" x14ac:dyDescent="0.2">
      <c r="A87" s="20"/>
      <c r="B87" s="20"/>
      <c r="C87" s="19"/>
      <c r="D87" s="21"/>
      <c r="E87" s="6"/>
      <c r="F87" s="7"/>
      <c r="G87" s="5"/>
      <c r="H87" s="24"/>
      <c r="I87" s="39">
        <f t="shared" si="2"/>
        <v>0</v>
      </c>
      <c r="J87" s="6"/>
      <c r="K87" s="41"/>
      <c r="L87" s="25"/>
    </row>
    <row r="88" spans="1:12" ht="50.25" customHeight="1" x14ac:dyDescent="0.2">
      <c r="A88" s="20"/>
      <c r="B88" s="20"/>
      <c r="C88" s="19"/>
      <c r="D88" s="21"/>
      <c r="E88" s="6"/>
      <c r="F88" s="7"/>
      <c r="G88" s="5"/>
      <c r="H88" s="24"/>
      <c r="I88" s="39">
        <f t="shared" si="2"/>
        <v>0</v>
      </c>
      <c r="J88" s="6"/>
      <c r="K88" s="41"/>
      <c r="L88" s="25"/>
    </row>
    <row r="89" spans="1:12" ht="50.25" customHeight="1" x14ac:dyDescent="0.2">
      <c r="A89" s="20"/>
      <c r="B89" s="20"/>
      <c r="C89" s="19"/>
      <c r="D89" s="21"/>
      <c r="E89" s="6"/>
      <c r="F89" s="7"/>
      <c r="G89" s="5"/>
      <c r="H89" s="24"/>
      <c r="I89" s="39">
        <f t="shared" si="2"/>
        <v>0</v>
      </c>
      <c r="J89" s="6"/>
      <c r="K89" s="41"/>
      <c r="L89" s="25"/>
    </row>
    <row r="90" spans="1:12" ht="71.25" customHeight="1" x14ac:dyDescent="0.2">
      <c r="A90" s="20"/>
      <c r="B90" s="20"/>
      <c r="C90" s="19"/>
      <c r="D90" s="21"/>
      <c r="E90" s="6"/>
      <c r="F90" s="7"/>
      <c r="G90" s="5"/>
      <c r="H90" s="24"/>
      <c r="I90" s="39">
        <f t="shared" si="2"/>
        <v>0</v>
      </c>
      <c r="J90" s="6"/>
      <c r="K90" s="41"/>
      <c r="L90" s="25"/>
    </row>
    <row r="91" spans="1:12" ht="30.75" customHeight="1" x14ac:dyDescent="0.2">
      <c r="A91" s="20"/>
      <c r="B91" s="20"/>
      <c r="C91" s="19"/>
      <c r="D91" s="24"/>
      <c r="E91" s="6"/>
      <c r="F91" s="19"/>
      <c r="G91" s="5"/>
      <c r="H91" s="24"/>
      <c r="I91" s="39">
        <f t="shared" si="2"/>
        <v>0</v>
      </c>
      <c r="J91" s="19"/>
      <c r="K91" s="41"/>
      <c r="L91" s="25"/>
    </row>
    <row r="92" spans="1:12" ht="15.75" customHeight="1" x14ac:dyDescent="0.2">
      <c r="A92" s="14"/>
      <c r="B92" s="14"/>
      <c r="C92" s="14"/>
      <c r="D92" s="14"/>
      <c r="E92" s="14"/>
      <c r="F92" s="14"/>
      <c r="G92" s="14"/>
      <c r="H92" s="14"/>
      <c r="I92" s="14"/>
      <c r="J92" s="14"/>
      <c r="K92" s="14"/>
      <c r="L92" s="14"/>
    </row>
    <row r="93" spans="1:12" ht="15.75" customHeight="1" x14ac:dyDescent="0.2">
      <c r="A93" s="14"/>
      <c r="B93" s="14"/>
      <c r="C93" s="14"/>
      <c r="D93" s="14"/>
      <c r="E93" s="14"/>
      <c r="F93" s="14"/>
      <c r="G93" s="14"/>
      <c r="H93" s="14"/>
      <c r="I93" s="14"/>
      <c r="J93" s="14"/>
      <c r="K93" s="14"/>
      <c r="L93" s="14"/>
    </row>
    <row r="94" spans="1:12" ht="15.75" customHeight="1" x14ac:dyDescent="0.2">
      <c r="A94" s="14"/>
      <c r="B94" s="14"/>
      <c r="C94" s="14"/>
      <c r="D94" s="14"/>
      <c r="E94" s="14"/>
      <c r="F94" s="14"/>
      <c r="G94" s="14"/>
      <c r="H94" s="14"/>
      <c r="I94" s="14"/>
      <c r="J94" s="14"/>
      <c r="K94" s="14"/>
      <c r="L94" s="14"/>
    </row>
    <row r="95" spans="1:12" ht="15.75" customHeight="1" x14ac:dyDescent="0.2">
      <c r="A95" s="14"/>
      <c r="B95" s="14"/>
      <c r="C95" s="14"/>
      <c r="D95" s="14"/>
      <c r="E95" s="14"/>
      <c r="F95" s="14"/>
      <c r="G95" s="14"/>
      <c r="H95" s="14"/>
      <c r="I95" s="14"/>
      <c r="J95" s="14"/>
      <c r="K95" s="14"/>
      <c r="L95" s="14"/>
    </row>
    <row r="96" spans="1:12" ht="15.75" customHeight="1" x14ac:dyDescent="0.2">
      <c r="A96" s="14"/>
      <c r="B96" s="14"/>
      <c r="C96" s="14"/>
      <c r="D96" s="14"/>
      <c r="E96" s="14"/>
      <c r="F96" s="14"/>
      <c r="G96" s="14"/>
      <c r="H96" s="14"/>
      <c r="I96" s="14"/>
      <c r="J96" s="14"/>
      <c r="K96" s="14"/>
      <c r="L96" s="14"/>
    </row>
    <row r="97" spans="1:12" ht="15.75" customHeight="1" x14ac:dyDescent="0.2">
      <c r="A97" s="14"/>
      <c r="B97" s="14"/>
      <c r="C97" s="14"/>
      <c r="D97" s="14"/>
      <c r="E97" s="14"/>
      <c r="F97" s="14"/>
      <c r="G97" s="14"/>
      <c r="H97" s="14"/>
      <c r="I97" s="14"/>
      <c r="J97" s="14"/>
      <c r="K97" s="14"/>
      <c r="L97" s="14"/>
    </row>
    <row r="98" spans="1:12" ht="15.75" customHeight="1" x14ac:dyDescent="0.2">
      <c r="A98" s="14"/>
      <c r="B98" s="14"/>
      <c r="C98" s="14"/>
      <c r="D98" s="14"/>
      <c r="E98" s="14"/>
      <c r="F98" s="14"/>
      <c r="G98" s="14"/>
      <c r="H98" s="14"/>
      <c r="I98" s="14"/>
      <c r="J98" s="14"/>
      <c r="K98" s="14"/>
      <c r="L98" s="14"/>
    </row>
    <row r="99" spans="1:12" ht="15.75" customHeight="1" x14ac:dyDescent="0.2">
      <c r="A99" s="14"/>
      <c r="B99" s="14"/>
      <c r="C99" s="14"/>
      <c r="D99" s="14"/>
      <c r="E99" s="14"/>
      <c r="F99" s="14"/>
      <c r="G99" s="14"/>
      <c r="H99" s="14"/>
      <c r="I99" s="14"/>
      <c r="J99" s="14"/>
      <c r="K99" s="14"/>
      <c r="L99" s="14"/>
    </row>
  </sheetData>
  <autoFilter ref="A1:L47"/>
  <dataValidations count="1">
    <dataValidation type="list" allowBlank="1" sqref="F2:F14 F16:F90">
      <formula1>"YES,NO"</formula1>
    </dataValidation>
  </dataValidations>
  <printOptions horizontalCentered="1" gridLines="1"/>
  <pageMargins left="0.7" right="0.7" top="0.75" bottom="0.75" header="0" footer="0"/>
  <pageSetup paperSize="10000" scale="67" fitToHeight="0" pageOrder="overThenDown" orientation="landscape" cellComments="atEnd" r:id="rId1"/>
  <headerFooter>
    <oddHeader>&amp;C&amp;"Arial,Bold"&amp;26BPSU FOI REGISTRY
for January 01 to December 31 2017</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2"/>
  <sheetViews>
    <sheetView topLeftCell="A79" zoomScale="73" zoomScaleNormal="73" zoomScalePageLayoutView="84" workbookViewId="0">
      <selection activeCell="A88" sqref="A88"/>
    </sheetView>
  </sheetViews>
  <sheetFormatPr defaultColWidth="14.42578125" defaultRowHeight="15.75" customHeight="1" x14ac:dyDescent="0.2"/>
  <cols>
    <col min="1" max="1" width="15.140625" style="73" customWidth="1"/>
    <col min="2" max="2" width="21.28515625" style="73" customWidth="1"/>
    <col min="3" max="3" width="14.140625" style="81" customWidth="1"/>
    <col min="4" max="4" width="15.28515625" style="45" customWidth="1"/>
    <col min="5" max="5" width="41.140625" style="70" customWidth="1"/>
    <col min="6" max="6" width="12.7109375" style="34" customWidth="1"/>
    <col min="7" max="7" width="30.140625" style="28" customWidth="1"/>
    <col min="8" max="8" width="15.28515625" style="45" customWidth="1"/>
    <col min="9" max="9" width="8.140625" style="40" customWidth="1"/>
    <col min="10" max="10" width="11" style="34" customWidth="1"/>
    <col min="11" max="11" width="11.28515625" style="34" customWidth="1"/>
    <col min="12" max="12" width="24.140625" style="35" customWidth="1"/>
    <col min="13" max="16384" width="14.42578125" style="14"/>
  </cols>
  <sheetData>
    <row r="1" spans="1:12" s="29" customFormat="1" ht="25.5" x14ac:dyDescent="0.2">
      <c r="A1" s="8" t="s">
        <v>0</v>
      </c>
      <c r="B1" s="8" t="s">
        <v>1</v>
      </c>
      <c r="C1" s="8" t="s">
        <v>2</v>
      </c>
      <c r="D1" s="46" t="s">
        <v>3</v>
      </c>
      <c r="E1" s="8" t="s">
        <v>4</v>
      </c>
      <c r="F1" s="8" t="s">
        <v>5</v>
      </c>
      <c r="G1" s="8" t="s">
        <v>6</v>
      </c>
      <c r="H1" s="46" t="s">
        <v>7</v>
      </c>
      <c r="I1" s="59" t="s">
        <v>8</v>
      </c>
      <c r="J1" s="8" t="s">
        <v>9</v>
      </c>
      <c r="K1" s="8" t="s">
        <v>10</v>
      </c>
      <c r="L1" s="8" t="s">
        <v>11</v>
      </c>
    </row>
    <row r="2" spans="1:12" ht="28.5" x14ac:dyDescent="0.2">
      <c r="A2" s="71" t="s">
        <v>62</v>
      </c>
      <c r="B2" s="74" t="s">
        <v>63</v>
      </c>
      <c r="C2" s="66" t="s">
        <v>56</v>
      </c>
      <c r="D2" s="17">
        <v>43474</v>
      </c>
      <c r="E2" s="68" t="s">
        <v>64</v>
      </c>
      <c r="F2" s="7" t="s">
        <v>13</v>
      </c>
      <c r="G2" s="5" t="s">
        <v>14</v>
      </c>
      <c r="H2" s="23">
        <v>43475</v>
      </c>
      <c r="I2" s="43">
        <f t="shared" ref="I2:I4" si="0">IF(H2=0,0,(NETWORKDAYS(D2,H2)-1))</f>
        <v>1</v>
      </c>
      <c r="J2" s="6" t="s">
        <v>15</v>
      </c>
      <c r="K2" s="41" t="s">
        <v>13</v>
      </c>
      <c r="L2" s="30"/>
    </row>
    <row r="3" spans="1:12" ht="42.75" x14ac:dyDescent="0.2">
      <c r="A3" s="71" t="s">
        <v>62</v>
      </c>
      <c r="B3" s="74" t="s">
        <v>65</v>
      </c>
      <c r="C3" s="66" t="s">
        <v>56</v>
      </c>
      <c r="D3" s="17">
        <v>43480</v>
      </c>
      <c r="E3" s="68" t="s">
        <v>165</v>
      </c>
      <c r="F3" s="7" t="s">
        <v>13</v>
      </c>
      <c r="G3" s="5" t="s">
        <v>14</v>
      </c>
      <c r="H3" s="23">
        <v>43481</v>
      </c>
      <c r="I3" s="43">
        <f t="shared" si="0"/>
        <v>1</v>
      </c>
      <c r="J3" s="6" t="s">
        <v>15</v>
      </c>
      <c r="K3" s="41" t="s">
        <v>13</v>
      </c>
      <c r="L3" s="30"/>
    </row>
    <row r="4" spans="1:12" ht="28.5" x14ac:dyDescent="0.2">
      <c r="A4" s="71" t="s">
        <v>62</v>
      </c>
      <c r="B4" s="74">
        <v>120</v>
      </c>
      <c r="C4" s="66" t="s">
        <v>56</v>
      </c>
      <c r="D4" s="17">
        <v>43480</v>
      </c>
      <c r="E4" s="68" t="s">
        <v>68</v>
      </c>
      <c r="F4" s="7" t="s">
        <v>13</v>
      </c>
      <c r="G4" s="5" t="s">
        <v>14</v>
      </c>
      <c r="H4" s="23">
        <v>43481</v>
      </c>
      <c r="I4" s="43">
        <f t="shared" si="0"/>
        <v>1</v>
      </c>
      <c r="J4" s="6" t="s">
        <v>15</v>
      </c>
      <c r="K4" s="41" t="s">
        <v>13</v>
      </c>
      <c r="L4" s="25"/>
    </row>
    <row r="5" spans="1:12" ht="42.75" x14ac:dyDescent="0.2">
      <c r="A5" s="71" t="s">
        <v>62</v>
      </c>
      <c r="B5" s="74">
        <v>138</v>
      </c>
      <c r="C5" s="66" t="s">
        <v>56</v>
      </c>
      <c r="D5" s="17">
        <v>43481</v>
      </c>
      <c r="E5" s="68" t="s">
        <v>69</v>
      </c>
      <c r="F5" s="7" t="s">
        <v>13</v>
      </c>
      <c r="G5" s="5" t="s">
        <v>14</v>
      </c>
      <c r="H5" s="23">
        <v>43481</v>
      </c>
      <c r="I5" s="43">
        <f t="shared" ref="I5:I69" si="1">IF(H5=0,0,(NETWORKDAYS(D5,H5)-1))</f>
        <v>0</v>
      </c>
      <c r="J5" s="6" t="s">
        <v>15</v>
      </c>
      <c r="K5" s="41" t="s">
        <v>13</v>
      </c>
      <c r="L5" s="30"/>
    </row>
    <row r="6" spans="1:12" ht="28.5" x14ac:dyDescent="0.2">
      <c r="A6" s="71" t="s">
        <v>62</v>
      </c>
      <c r="B6" s="74" t="s">
        <v>70</v>
      </c>
      <c r="C6" s="66" t="s">
        <v>56</v>
      </c>
      <c r="D6" s="17">
        <v>43486</v>
      </c>
      <c r="E6" s="68" t="s">
        <v>71</v>
      </c>
      <c r="F6" s="7" t="s">
        <v>13</v>
      </c>
      <c r="G6" s="5" t="s">
        <v>14</v>
      </c>
      <c r="H6" s="23">
        <v>43486</v>
      </c>
      <c r="I6" s="43">
        <f t="shared" si="1"/>
        <v>0</v>
      </c>
      <c r="J6" s="6" t="s">
        <v>15</v>
      </c>
      <c r="K6" s="41" t="s">
        <v>13</v>
      </c>
      <c r="L6" s="30"/>
    </row>
    <row r="7" spans="1:12" ht="27.75" customHeight="1" x14ac:dyDescent="0.2">
      <c r="A7" s="71" t="s">
        <v>62</v>
      </c>
      <c r="B7" s="75">
        <v>206</v>
      </c>
      <c r="C7" s="67" t="s">
        <v>56</v>
      </c>
      <c r="D7" s="17">
        <v>43486</v>
      </c>
      <c r="E7" s="68" t="s">
        <v>72</v>
      </c>
      <c r="F7" s="19" t="s">
        <v>13</v>
      </c>
      <c r="G7" s="5" t="s">
        <v>14</v>
      </c>
      <c r="H7" s="23">
        <v>43487</v>
      </c>
      <c r="I7" s="39">
        <f t="shared" ref="I7:I12" si="2">IF(H7=0,0,(NETWORKDAYS(D7,H7)-1))</f>
        <v>1</v>
      </c>
      <c r="J7" s="19" t="s">
        <v>15</v>
      </c>
      <c r="K7" s="41" t="s">
        <v>13</v>
      </c>
      <c r="L7" s="25"/>
    </row>
    <row r="8" spans="1:12" ht="28.5" x14ac:dyDescent="0.2">
      <c r="A8" s="71" t="s">
        <v>62</v>
      </c>
      <c r="B8" s="74">
        <v>211</v>
      </c>
      <c r="C8" s="66" t="s">
        <v>56</v>
      </c>
      <c r="D8" s="17">
        <v>43487</v>
      </c>
      <c r="E8" s="68" t="s">
        <v>75</v>
      </c>
      <c r="F8" s="7" t="s">
        <v>13</v>
      </c>
      <c r="G8" s="5" t="s">
        <v>14</v>
      </c>
      <c r="H8" s="17">
        <v>43489</v>
      </c>
      <c r="I8" s="43">
        <f t="shared" si="2"/>
        <v>2</v>
      </c>
      <c r="J8" s="6" t="s">
        <v>15</v>
      </c>
      <c r="K8" s="41" t="s">
        <v>13</v>
      </c>
      <c r="L8" s="25"/>
    </row>
    <row r="9" spans="1:12" ht="27" customHeight="1" x14ac:dyDescent="0.2">
      <c r="A9" s="71" t="s">
        <v>62</v>
      </c>
      <c r="B9" s="74">
        <v>228</v>
      </c>
      <c r="C9" s="66" t="s">
        <v>56</v>
      </c>
      <c r="D9" s="17">
        <v>43488</v>
      </c>
      <c r="E9" s="68" t="s">
        <v>77</v>
      </c>
      <c r="F9" s="7" t="s">
        <v>13</v>
      </c>
      <c r="G9" s="5" t="s">
        <v>14</v>
      </c>
      <c r="H9" s="23">
        <v>43489</v>
      </c>
      <c r="I9" s="43">
        <f t="shared" si="2"/>
        <v>1</v>
      </c>
      <c r="J9" s="6" t="s">
        <v>15</v>
      </c>
      <c r="K9" s="41" t="s">
        <v>13</v>
      </c>
      <c r="L9" s="25"/>
    </row>
    <row r="10" spans="1:12" ht="28.5" x14ac:dyDescent="0.2">
      <c r="A10" s="71" t="s">
        <v>62</v>
      </c>
      <c r="B10" s="74" t="s">
        <v>80</v>
      </c>
      <c r="C10" s="66" t="s">
        <v>56</v>
      </c>
      <c r="D10" s="17">
        <v>43490</v>
      </c>
      <c r="E10" s="68" t="s">
        <v>166</v>
      </c>
      <c r="F10" s="7" t="s">
        <v>13</v>
      </c>
      <c r="G10" s="5" t="s">
        <v>14</v>
      </c>
      <c r="H10" s="23">
        <v>43493</v>
      </c>
      <c r="I10" s="43">
        <f t="shared" si="2"/>
        <v>1</v>
      </c>
      <c r="J10" s="6" t="s">
        <v>15</v>
      </c>
      <c r="K10" s="41" t="s">
        <v>13</v>
      </c>
      <c r="L10" s="25"/>
    </row>
    <row r="11" spans="1:12" ht="28.5" x14ac:dyDescent="0.2">
      <c r="A11" s="71" t="s">
        <v>62</v>
      </c>
      <c r="B11" s="74">
        <v>276</v>
      </c>
      <c r="C11" s="66" t="s">
        <v>56</v>
      </c>
      <c r="D11" s="23">
        <v>43493</v>
      </c>
      <c r="E11" s="68" t="s">
        <v>167</v>
      </c>
      <c r="F11" s="7" t="s">
        <v>13</v>
      </c>
      <c r="G11" s="5" t="s">
        <v>14</v>
      </c>
      <c r="H11" s="23">
        <v>43494</v>
      </c>
      <c r="I11" s="43">
        <f t="shared" si="2"/>
        <v>1</v>
      </c>
      <c r="J11" s="6" t="s">
        <v>15</v>
      </c>
      <c r="K11" s="41" t="s">
        <v>13</v>
      </c>
      <c r="L11" s="25"/>
    </row>
    <row r="12" spans="1:12" ht="42.75" x14ac:dyDescent="0.2">
      <c r="A12" s="71" t="s">
        <v>62</v>
      </c>
      <c r="B12" s="74">
        <v>277</v>
      </c>
      <c r="C12" s="66" t="s">
        <v>56</v>
      </c>
      <c r="D12" s="23">
        <v>43493</v>
      </c>
      <c r="E12" s="68" t="s">
        <v>168</v>
      </c>
      <c r="F12" s="7" t="s">
        <v>13</v>
      </c>
      <c r="G12" s="5" t="s">
        <v>14</v>
      </c>
      <c r="H12" s="23">
        <v>43494</v>
      </c>
      <c r="I12" s="43">
        <f t="shared" si="2"/>
        <v>1</v>
      </c>
      <c r="J12" s="6" t="s">
        <v>15</v>
      </c>
      <c r="K12" s="41" t="s">
        <v>13</v>
      </c>
      <c r="L12" s="25"/>
    </row>
    <row r="13" spans="1:12" ht="15" x14ac:dyDescent="0.2">
      <c r="A13" s="71" t="s">
        <v>62</v>
      </c>
      <c r="B13" s="74">
        <v>305</v>
      </c>
      <c r="C13" s="66" t="s">
        <v>56</v>
      </c>
      <c r="D13" s="17">
        <v>43495</v>
      </c>
      <c r="E13" s="68" t="s">
        <v>85</v>
      </c>
      <c r="F13" s="7" t="s">
        <v>13</v>
      </c>
      <c r="G13" s="5" t="s">
        <v>14</v>
      </c>
      <c r="H13" s="23">
        <v>43495</v>
      </c>
      <c r="I13" s="43">
        <f>IF(H13=0,0,(NETWORKDAYS(D13,H13)-1))</f>
        <v>0</v>
      </c>
      <c r="J13" s="6" t="s">
        <v>15</v>
      </c>
      <c r="K13" s="41" t="s">
        <v>13</v>
      </c>
      <c r="L13" s="25"/>
    </row>
    <row r="14" spans="1:12" ht="28.5" x14ac:dyDescent="0.2">
      <c r="A14" s="71" t="s">
        <v>62</v>
      </c>
      <c r="B14" s="74" t="s">
        <v>87</v>
      </c>
      <c r="C14" s="66" t="s">
        <v>56</v>
      </c>
      <c r="D14" s="17">
        <v>43495</v>
      </c>
      <c r="E14" s="68" t="s">
        <v>88</v>
      </c>
      <c r="F14" s="7" t="s">
        <v>13</v>
      </c>
      <c r="G14" s="5" t="s">
        <v>14</v>
      </c>
      <c r="H14" s="23">
        <v>43495</v>
      </c>
      <c r="I14" s="43">
        <f t="shared" si="1"/>
        <v>0</v>
      </c>
      <c r="J14" s="6" t="s">
        <v>15</v>
      </c>
      <c r="K14" s="41" t="s">
        <v>13</v>
      </c>
      <c r="L14" s="25"/>
    </row>
    <row r="15" spans="1:12" ht="27.75" customHeight="1" x14ac:dyDescent="0.2">
      <c r="A15" s="71" t="s">
        <v>62</v>
      </c>
      <c r="B15" s="75" t="s">
        <v>89</v>
      </c>
      <c r="C15" s="67" t="s">
        <v>56</v>
      </c>
      <c r="D15" s="17">
        <v>43495</v>
      </c>
      <c r="E15" s="68" t="s">
        <v>90</v>
      </c>
      <c r="F15" s="19" t="s">
        <v>13</v>
      </c>
      <c r="G15" s="5" t="s">
        <v>14</v>
      </c>
      <c r="H15" s="23">
        <v>43495</v>
      </c>
      <c r="I15" s="39">
        <f t="shared" si="1"/>
        <v>0</v>
      </c>
      <c r="J15" s="19" t="s">
        <v>15</v>
      </c>
      <c r="K15" s="41" t="s">
        <v>13</v>
      </c>
      <c r="L15" s="25"/>
    </row>
    <row r="16" spans="1:12" ht="28.5" x14ac:dyDescent="0.2">
      <c r="A16" s="71" t="s">
        <v>62</v>
      </c>
      <c r="B16" s="74">
        <v>344</v>
      </c>
      <c r="C16" s="66" t="s">
        <v>56</v>
      </c>
      <c r="D16" s="17">
        <v>43502</v>
      </c>
      <c r="E16" s="68" t="s">
        <v>92</v>
      </c>
      <c r="F16" s="7" t="s">
        <v>13</v>
      </c>
      <c r="G16" s="5" t="s">
        <v>14</v>
      </c>
      <c r="H16" s="23">
        <v>43503</v>
      </c>
      <c r="I16" s="43">
        <f t="shared" ref="I16:I25" si="3">IF(H16=0,0,(NETWORKDAYS(D16,H16)-1))</f>
        <v>1</v>
      </c>
      <c r="J16" s="6" t="s">
        <v>15</v>
      </c>
      <c r="K16" s="41" t="s">
        <v>13</v>
      </c>
      <c r="L16" s="25"/>
    </row>
    <row r="17" spans="1:12" ht="28.5" x14ac:dyDescent="0.2">
      <c r="A17" s="71" t="s">
        <v>62</v>
      </c>
      <c r="B17" s="74">
        <v>349</v>
      </c>
      <c r="C17" s="66" t="s">
        <v>56</v>
      </c>
      <c r="D17" s="17">
        <v>43502</v>
      </c>
      <c r="E17" s="68" t="s">
        <v>94</v>
      </c>
      <c r="F17" s="7" t="s">
        <v>13</v>
      </c>
      <c r="G17" s="5" t="s">
        <v>14</v>
      </c>
      <c r="H17" s="23">
        <v>43503</v>
      </c>
      <c r="I17" s="43">
        <f t="shared" si="3"/>
        <v>1</v>
      </c>
      <c r="J17" s="6" t="s">
        <v>15</v>
      </c>
      <c r="K17" s="41" t="s">
        <v>13</v>
      </c>
      <c r="L17" s="30"/>
    </row>
    <row r="18" spans="1:12" ht="15" x14ac:dyDescent="0.2">
      <c r="A18" s="71" t="s">
        <v>62</v>
      </c>
      <c r="B18" s="74">
        <v>352</v>
      </c>
      <c r="C18" s="66" t="s">
        <v>56</v>
      </c>
      <c r="D18" s="17">
        <v>43502</v>
      </c>
      <c r="E18" s="68" t="s">
        <v>96</v>
      </c>
      <c r="F18" s="7" t="s">
        <v>13</v>
      </c>
      <c r="G18" s="5" t="s">
        <v>14</v>
      </c>
      <c r="H18" s="23">
        <v>43503</v>
      </c>
      <c r="I18" s="43">
        <f t="shared" si="3"/>
        <v>1</v>
      </c>
      <c r="J18" s="6" t="s">
        <v>15</v>
      </c>
      <c r="K18" s="41" t="s">
        <v>13</v>
      </c>
      <c r="L18" s="30"/>
    </row>
    <row r="19" spans="1:12" ht="15" x14ac:dyDescent="0.2">
      <c r="A19" s="71" t="s">
        <v>62</v>
      </c>
      <c r="B19" s="74">
        <v>367</v>
      </c>
      <c r="C19" s="66" t="s">
        <v>56</v>
      </c>
      <c r="D19" s="17">
        <v>43502</v>
      </c>
      <c r="E19" s="68" t="s">
        <v>97</v>
      </c>
      <c r="F19" s="7" t="s">
        <v>13</v>
      </c>
      <c r="G19" s="5" t="s">
        <v>14</v>
      </c>
      <c r="H19" s="23">
        <v>43503</v>
      </c>
      <c r="I19" s="43">
        <f t="shared" si="3"/>
        <v>1</v>
      </c>
      <c r="J19" s="6" t="s">
        <v>15</v>
      </c>
      <c r="K19" s="41" t="s">
        <v>13</v>
      </c>
      <c r="L19" s="25"/>
    </row>
    <row r="20" spans="1:12" ht="28.5" x14ac:dyDescent="0.2">
      <c r="A20" s="71" t="s">
        <v>62</v>
      </c>
      <c r="B20" s="74">
        <v>428</v>
      </c>
      <c r="C20" s="66" t="s">
        <v>56</v>
      </c>
      <c r="D20" s="17">
        <v>43507</v>
      </c>
      <c r="E20" s="68" t="s">
        <v>100</v>
      </c>
      <c r="F20" s="7" t="s">
        <v>13</v>
      </c>
      <c r="G20" s="5" t="s">
        <v>14</v>
      </c>
      <c r="H20" s="23">
        <v>43508</v>
      </c>
      <c r="I20" s="43">
        <f t="shared" si="3"/>
        <v>1</v>
      </c>
      <c r="J20" s="6" t="s">
        <v>15</v>
      </c>
      <c r="K20" s="41" t="s">
        <v>13</v>
      </c>
      <c r="L20" s="30"/>
    </row>
    <row r="21" spans="1:12" ht="28.5" x14ac:dyDescent="0.2">
      <c r="A21" s="71" t="s">
        <v>62</v>
      </c>
      <c r="B21" s="74">
        <v>429</v>
      </c>
      <c r="C21" s="66" t="s">
        <v>56</v>
      </c>
      <c r="D21" s="17">
        <v>43507</v>
      </c>
      <c r="E21" s="68" t="s">
        <v>102</v>
      </c>
      <c r="F21" s="7" t="s">
        <v>13</v>
      </c>
      <c r="G21" s="5" t="s">
        <v>14</v>
      </c>
      <c r="H21" s="23">
        <v>43508</v>
      </c>
      <c r="I21" s="43">
        <f t="shared" si="3"/>
        <v>1</v>
      </c>
      <c r="J21" s="6" t="s">
        <v>15</v>
      </c>
      <c r="K21" s="41" t="s">
        <v>13</v>
      </c>
      <c r="L21" s="30"/>
    </row>
    <row r="22" spans="1:12" ht="27.75" customHeight="1" x14ac:dyDescent="0.2">
      <c r="A22" s="71" t="s">
        <v>62</v>
      </c>
      <c r="B22" s="75">
        <v>437</v>
      </c>
      <c r="C22" s="67" t="s">
        <v>56</v>
      </c>
      <c r="D22" s="17">
        <v>43508</v>
      </c>
      <c r="E22" s="68" t="s">
        <v>104</v>
      </c>
      <c r="F22" s="19" t="s">
        <v>13</v>
      </c>
      <c r="G22" s="5" t="s">
        <v>14</v>
      </c>
      <c r="H22" s="23">
        <v>43509</v>
      </c>
      <c r="I22" s="39">
        <f t="shared" si="3"/>
        <v>1</v>
      </c>
      <c r="J22" s="19" t="s">
        <v>15</v>
      </c>
      <c r="K22" s="41" t="s">
        <v>13</v>
      </c>
      <c r="L22" s="25"/>
    </row>
    <row r="23" spans="1:12" ht="28.5" x14ac:dyDescent="0.2">
      <c r="A23" s="71" t="s">
        <v>62</v>
      </c>
      <c r="B23" s="74">
        <v>474</v>
      </c>
      <c r="C23" s="66" t="s">
        <v>56</v>
      </c>
      <c r="D23" s="17">
        <v>43510</v>
      </c>
      <c r="E23" s="68" t="s">
        <v>106</v>
      </c>
      <c r="F23" s="7" t="s">
        <v>13</v>
      </c>
      <c r="G23" s="5" t="s">
        <v>14</v>
      </c>
      <c r="H23" s="17">
        <v>43511</v>
      </c>
      <c r="I23" s="43">
        <f t="shared" si="3"/>
        <v>1</v>
      </c>
      <c r="J23" s="6" t="s">
        <v>15</v>
      </c>
      <c r="K23" s="41" t="s">
        <v>13</v>
      </c>
      <c r="L23" s="25"/>
    </row>
    <row r="24" spans="1:12" ht="27" customHeight="1" x14ac:dyDescent="0.2">
      <c r="A24" s="71" t="s">
        <v>62</v>
      </c>
      <c r="B24" s="74">
        <v>490</v>
      </c>
      <c r="C24" s="66" t="s">
        <v>56</v>
      </c>
      <c r="D24" s="17">
        <v>43511</v>
      </c>
      <c r="E24" s="68" t="s">
        <v>108</v>
      </c>
      <c r="F24" s="7" t="s">
        <v>13</v>
      </c>
      <c r="G24" s="5" t="s">
        <v>14</v>
      </c>
      <c r="H24" s="23">
        <v>43514</v>
      </c>
      <c r="I24" s="43">
        <f t="shared" si="3"/>
        <v>1</v>
      </c>
      <c r="J24" s="6" t="s">
        <v>15</v>
      </c>
      <c r="K24" s="41" t="s">
        <v>13</v>
      </c>
      <c r="L24" s="25"/>
    </row>
    <row r="25" spans="1:12" ht="28.5" x14ac:dyDescent="0.2">
      <c r="A25" s="71" t="s">
        <v>62</v>
      </c>
      <c r="B25" s="74">
        <v>506</v>
      </c>
      <c r="C25" s="66" t="s">
        <v>56</v>
      </c>
      <c r="D25" s="23">
        <v>43514</v>
      </c>
      <c r="E25" s="68" t="s">
        <v>110</v>
      </c>
      <c r="F25" s="7" t="s">
        <v>13</v>
      </c>
      <c r="G25" s="5" t="s">
        <v>14</v>
      </c>
      <c r="H25" s="17">
        <v>43515</v>
      </c>
      <c r="I25" s="43">
        <f t="shared" si="3"/>
        <v>1</v>
      </c>
      <c r="J25" s="6" t="s">
        <v>15</v>
      </c>
      <c r="K25" s="41" t="s">
        <v>13</v>
      </c>
      <c r="L25" s="53"/>
    </row>
    <row r="26" spans="1:12" ht="28.5" x14ac:dyDescent="0.2">
      <c r="A26" s="71" t="s">
        <v>62</v>
      </c>
      <c r="B26" s="74" t="s">
        <v>111</v>
      </c>
      <c r="C26" s="66" t="s">
        <v>56</v>
      </c>
      <c r="D26" s="17">
        <v>43514</v>
      </c>
      <c r="E26" s="68" t="s">
        <v>112</v>
      </c>
      <c r="F26" s="7" t="s">
        <v>13</v>
      </c>
      <c r="G26" s="5" t="s">
        <v>14</v>
      </c>
      <c r="H26" s="17">
        <v>43514</v>
      </c>
      <c r="I26" s="43">
        <f t="shared" si="1"/>
        <v>0</v>
      </c>
      <c r="J26" s="6" t="s">
        <v>15</v>
      </c>
      <c r="K26" s="41" t="s">
        <v>13</v>
      </c>
      <c r="L26" s="25"/>
    </row>
    <row r="27" spans="1:12" ht="27" customHeight="1" x14ac:dyDescent="0.2">
      <c r="A27" s="71" t="s">
        <v>62</v>
      </c>
      <c r="B27" s="74" t="s">
        <v>113</v>
      </c>
      <c r="C27" s="66" t="s">
        <v>56</v>
      </c>
      <c r="D27" s="17">
        <v>43516</v>
      </c>
      <c r="E27" s="68" t="s">
        <v>114</v>
      </c>
      <c r="F27" s="7" t="s">
        <v>13</v>
      </c>
      <c r="G27" s="5" t="s">
        <v>14</v>
      </c>
      <c r="H27" s="23">
        <v>43516</v>
      </c>
      <c r="I27" s="43">
        <f t="shared" si="1"/>
        <v>0</v>
      </c>
      <c r="J27" s="6" t="s">
        <v>15</v>
      </c>
      <c r="K27" s="41" t="s">
        <v>13</v>
      </c>
      <c r="L27" s="25"/>
    </row>
    <row r="28" spans="1:12" ht="28.5" x14ac:dyDescent="0.2">
      <c r="A28" s="71" t="s">
        <v>62</v>
      </c>
      <c r="B28" s="74">
        <v>625</v>
      </c>
      <c r="C28" s="66" t="s">
        <v>56</v>
      </c>
      <c r="D28" s="17">
        <v>43525</v>
      </c>
      <c r="E28" s="68" t="s">
        <v>116</v>
      </c>
      <c r="F28" s="7" t="s">
        <v>13</v>
      </c>
      <c r="G28" s="5" t="s">
        <v>14</v>
      </c>
      <c r="H28" s="23">
        <v>43528</v>
      </c>
      <c r="I28" s="43">
        <f t="shared" si="1"/>
        <v>1</v>
      </c>
      <c r="J28" s="6" t="s">
        <v>15</v>
      </c>
      <c r="K28" s="41" t="s">
        <v>13</v>
      </c>
      <c r="L28" s="30"/>
    </row>
    <row r="29" spans="1:12" ht="28.5" x14ac:dyDescent="0.2">
      <c r="A29" s="71" t="s">
        <v>62</v>
      </c>
      <c r="B29" s="74">
        <v>641</v>
      </c>
      <c r="C29" s="66" t="s">
        <v>56</v>
      </c>
      <c r="D29" s="17">
        <v>43528</v>
      </c>
      <c r="E29" s="68" t="s">
        <v>118</v>
      </c>
      <c r="F29" s="7" t="s">
        <v>13</v>
      </c>
      <c r="G29" s="5" t="s">
        <v>14</v>
      </c>
      <c r="H29" s="23">
        <v>43529</v>
      </c>
      <c r="I29" s="43">
        <f t="shared" si="1"/>
        <v>1</v>
      </c>
      <c r="J29" s="6" t="s">
        <v>15</v>
      </c>
      <c r="K29" s="41" t="s">
        <v>13</v>
      </c>
      <c r="L29" s="25"/>
    </row>
    <row r="30" spans="1:12" ht="28.5" x14ac:dyDescent="0.2">
      <c r="A30" s="71" t="s">
        <v>62</v>
      </c>
      <c r="B30" s="74" t="s">
        <v>119</v>
      </c>
      <c r="C30" s="66" t="s">
        <v>56</v>
      </c>
      <c r="D30" s="23">
        <v>43531</v>
      </c>
      <c r="E30" s="68" t="s">
        <v>120</v>
      </c>
      <c r="F30" s="7" t="s">
        <v>13</v>
      </c>
      <c r="G30" s="5" t="s">
        <v>14</v>
      </c>
      <c r="H30" s="17">
        <v>43531</v>
      </c>
      <c r="I30" s="43">
        <f t="shared" si="1"/>
        <v>0</v>
      </c>
      <c r="J30" s="6" t="s">
        <v>15</v>
      </c>
      <c r="K30" s="41" t="s">
        <v>13</v>
      </c>
      <c r="L30" s="25"/>
    </row>
    <row r="31" spans="1:12" ht="15" x14ac:dyDescent="0.2">
      <c r="A31" s="71" t="s">
        <v>62</v>
      </c>
      <c r="B31" s="74">
        <v>829</v>
      </c>
      <c r="C31" s="66" t="s">
        <v>56</v>
      </c>
      <c r="D31" s="17">
        <v>43537</v>
      </c>
      <c r="E31" s="68" t="s">
        <v>122</v>
      </c>
      <c r="F31" s="7" t="s">
        <v>13</v>
      </c>
      <c r="G31" s="5" t="s">
        <v>14</v>
      </c>
      <c r="H31" s="23">
        <v>43538</v>
      </c>
      <c r="I31" s="43">
        <f t="shared" si="1"/>
        <v>1</v>
      </c>
      <c r="J31" s="6" t="s">
        <v>15</v>
      </c>
      <c r="K31" s="41" t="s">
        <v>13</v>
      </c>
      <c r="L31" s="30"/>
    </row>
    <row r="32" spans="1:12" ht="27.75" customHeight="1" x14ac:dyDescent="0.2">
      <c r="A32" s="71" t="s">
        <v>62</v>
      </c>
      <c r="B32" s="75">
        <v>883</v>
      </c>
      <c r="C32" s="67" t="s">
        <v>56</v>
      </c>
      <c r="D32" s="17">
        <v>43539</v>
      </c>
      <c r="E32" s="68" t="s">
        <v>124</v>
      </c>
      <c r="F32" s="19" t="s">
        <v>13</v>
      </c>
      <c r="G32" s="5" t="s">
        <v>14</v>
      </c>
      <c r="H32" s="23">
        <v>43542</v>
      </c>
      <c r="I32" s="39">
        <f t="shared" si="1"/>
        <v>1</v>
      </c>
      <c r="J32" s="19" t="s">
        <v>15</v>
      </c>
      <c r="K32" s="41" t="s">
        <v>13</v>
      </c>
      <c r="L32" s="25"/>
    </row>
    <row r="33" spans="1:12" ht="28.5" x14ac:dyDescent="0.2">
      <c r="A33" s="71" t="s">
        <v>62</v>
      </c>
      <c r="B33" s="74">
        <v>1061</v>
      </c>
      <c r="C33" s="66" t="s">
        <v>56</v>
      </c>
      <c r="D33" s="17">
        <v>43556</v>
      </c>
      <c r="E33" s="68" t="s">
        <v>104</v>
      </c>
      <c r="F33" s="7" t="s">
        <v>13</v>
      </c>
      <c r="G33" s="5" t="s">
        <v>14</v>
      </c>
      <c r="H33" s="17">
        <v>43556</v>
      </c>
      <c r="I33" s="43">
        <f t="shared" si="1"/>
        <v>0</v>
      </c>
      <c r="J33" s="6" t="s">
        <v>15</v>
      </c>
      <c r="K33" s="41" t="s">
        <v>13</v>
      </c>
      <c r="L33" s="25"/>
    </row>
    <row r="34" spans="1:12" ht="27" customHeight="1" x14ac:dyDescent="0.2">
      <c r="A34" s="71" t="s">
        <v>62</v>
      </c>
      <c r="B34" s="74">
        <v>1102</v>
      </c>
      <c r="C34" s="66" t="s">
        <v>56</v>
      </c>
      <c r="D34" s="17">
        <v>43558</v>
      </c>
      <c r="E34" s="68" t="s">
        <v>127</v>
      </c>
      <c r="F34" s="7" t="s">
        <v>13</v>
      </c>
      <c r="G34" s="5" t="s">
        <v>14</v>
      </c>
      <c r="H34" s="23">
        <v>43558</v>
      </c>
      <c r="I34" s="43">
        <f t="shared" si="1"/>
        <v>0</v>
      </c>
      <c r="J34" s="6" t="s">
        <v>15</v>
      </c>
      <c r="K34" s="41" t="s">
        <v>13</v>
      </c>
      <c r="L34" s="25"/>
    </row>
    <row r="35" spans="1:12" ht="28.5" x14ac:dyDescent="0.2">
      <c r="A35" s="71" t="s">
        <v>62</v>
      </c>
      <c r="B35" s="74" t="s">
        <v>128</v>
      </c>
      <c r="C35" s="66" t="s">
        <v>56</v>
      </c>
      <c r="D35" s="23">
        <v>43560</v>
      </c>
      <c r="E35" s="68" t="s">
        <v>129</v>
      </c>
      <c r="F35" s="7" t="s">
        <v>13</v>
      </c>
      <c r="G35" s="5" t="s">
        <v>14</v>
      </c>
      <c r="H35" s="17">
        <v>43563</v>
      </c>
      <c r="I35" s="43">
        <f t="shared" si="1"/>
        <v>1</v>
      </c>
      <c r="J35" s="6" t="s">
        <v>15</v>
      </c>
      <c r="K35" s="41" t="s">
        <v>13</v>
      </c>
      <c r="L35" s="53"/>
    </row>
    <row r="36" spans="1:12" ht="28.5" x14ac:dyDescent="0.2">
      <c r="A36" s="71" t="s">
        <v>62</v>
      </c>
      <c r="B36" s="74">
        <v>1199</v>
      </c>
      <c r="C36" s="66" t="s">
        <v>56</v>
      </c>
      <c r="D36" s="17">
        <v>43567</v>
      </c>
      <c r="E36" s="68" t="s">
        <v>131</v>
      </c>
      <c r="F36" s="7" t="s">
        <v>13</v>
      </c>
      <c r="G36" s="5" t="s">
        <v>14</v>
      </c>
      <c r="H36" s="17">
        <v>43570</v>
      </c>
      <c r="I36" s="43">
        <f t="shared" ref="I36:I37" si="4">IF(H36=0,0,(NETWORKDAYS(D36,H36)-1))</f>
        <v>1</v>
      </c>
      <c r="J36" s="6" t="s">
        <v>15</v>
      </c>
      <c r="K36" s="41" t="s">
        <v>13</v>
      </c>
      <c r="L36" s="25"/>
    </row>
    <row r="37" spans="1:12" ht="27" customHeight="1" x14ac:dyDescent="0.2">
      <c r="A37" s="71" t="s">
        <v>62</v>
      </c>
      <c r="B37" s="74">
        <v>1211</v>
      </c>
      <c r="C37" s="66" t="s">
        <v>56</v>
      </c>
      <c r="D37" s="17">
        <v>43570</v>
      </c>
      <c r="E37" s="68" t="s">
        <v>133</v>
      </c>
      <c r="F37" s="7" t="s">
        <v>13</v>
      </c>
      <c r="G37" s="5" t="s">
        <v>14</v>
      </c>
      <c r="H37" s="23">
        <v>43570</v>
      </c>
      <c r="I37" s="43">
        <f t="shared" si="4"/>
        <v>0</v>
      </c>
      <c r="J37" s="6" t="s">
        <v>15</v>
      </c>
      <c r="K37" s="41" t="s">
        <v>13</v>
      </c>
      <c r="L37" s="25"/>
    </row>
    <row r="38" spans="1:12" ht="28.5" x14ac:dyDescent="0.2">
      <c r="A38" s="71" t="s">
        <v>134</v>
      </c>
      <c r="B38" s="74" t="s">
        <v>125</v>
      </c>
      <c r="C38" s="66" t="s">
        <v>56</v>
      </c>
      <c r="D38" s="23">
        <v>43556</v>
      </c>
      <c r="E38" s="68" t="s">
        <v>104</v>
      </c>
      <c r="F38" s="7" t="s">
        <v>13</v>
      </c>
      <c r="G38" s="5" t="s">
        <v>14</v>
      </c>
      <c r="H38" s="23">
        <v>43556</v>
      </c>
      <c r="I38" s="43">
        <f t="shared" si="1"/>
        <v>0</v>
      </c>
      <c r="J38" s="6" t="s">
        <v>15</v>
      </c>
      <c r="K38" s="41" t="s">
        <v>13</v>
      </c>
      <c r="L38" s="25"/>
    </row>
    <row r="39" spans="1:12" ht="28.5" x14ac:dyDescent="0.2">
      <c r="A39" s="71" t="s">
        <v>134</v>
      </c>
      <c r="B39" s="74" t="s">
        <v>126</v>
      </c>
      <c r="C39" s="66" t="s">
        <v>56</v>
      </c>
      <c r="D39" s="23">
        <v>43558</v>
      </c>
      <c r="E39" s="68" t="s">
        <v>127</v>
      </c>
      <c r="F39" s="7" t="s">
        <v>13</v>
      </c>
      <c r="G39" s="5" t="s">
        <v>14</v>
      </c>
      <c r="H39" s="23">
        <v>43558</v>
      </c>
      <c r="I39" s="43">
        <f t="shared" si="1"/>
        <v>0</v>
      </c>
      <c r="J39" s="6" t="s">
        <v>15</v>
      </c>
      <c r="K39" s="41" t="s">
        <v>13</v>
      </c>
      <c r="L39" s="25"/>
    </row>
    <row r="40" spans="1:12" ht="28.5" x14ac:dyDescent="0.2">
      <c r="A40" s="71" t="s">
        <v>134</v>
      </c>
      <c r="B40" s="74">
        <v>1176</v>
      </c>
      <c r="C40" s="66" t="s">
        <v>56</v>
      </c>
      <c r="D40" s="23">
        <v>43566</v>
      </c>
      <c r="E40" s="68" t="s">
        <v>135</v>
      </c>
      <c r="F40" s="7" t="s">
        <v>13</v>
      </c>
      <c r="G40" s="5" t="s">
        <v>14</v>
      </c>
      <c r="H40" s="23">
        <v>43566</v>
      </c>
      <c r="I40" s="43">
        <f t="shared" si="1"/>
        <v>0</v>
      </c>
      <c r="J40" s="6" t="s">
        <v>15</v>
      </c>
      <c r="K40" s="41" t="s">
        <v>13</v>
      </c>
      <c r="L40" s="25"/>
    </row>
    <row r="41" spans="1:12" ht="27" customHeight="1" x14ac:dyDescent="0.2">
      <c r="A41" s="71" t="s">
        <v>134</v>
      </c>
      <c r="B41" s="74" t="s">
        <v>136</v>
      </c>
      <c r="C41" s="66" t="s">
        <v>56</v>
      </c>
      <c r="D41" s="23">
        <v>43570</v>
      </c>
      <c r="E41" s="68" t="s">
        <v>137</v>
      </c>
      <c r="F41" s="7" t="s">
        <v>13</v>
      </c>
      <c r="G41" s="5" t="s">
        <v>14</v>
      </c>
      <c r="H41" s="23">
        <v>43570</v>
      </c>
      <c r="I41" s="43">
        <f t="shared" si="1"/>
        <v>0</v>
      </c>
      <c r="J41" s="6" t="s">
        <v>15</v>
      </c>
      <c r="K41" s="41" t="s">
        <v>13</v>
      </c>
      <c r="L41" s="25"/>
    </row>
    <row r="42" spans="1:12" ht="42.75" x14ac:dyDescent="0.2">
      <c r="A42" s="71" t="s">
        <v>134</v>
      </c>
      <c r="B42" s="74">
        <v>1196</v>
      </c>
      <c r="C42" s="66" t="s">
        <v>56</v>
      </c>
      <c r="D42" s="23">
        <v>43566</v>
      </c>
      <c r="E42" s="68" t="s">
        <v>169</v>
      </c>
      <c r="F42" s="7" t="s">
        <v>13</v>
      </c>
      <c r="G42" s="5" t="s">
        <v>14</v>
      </c>
      <c r="H42" s="23">
        <v>43570</v>
      </c>
      <c r="I42" s="43">
        <f t="shared" ref="I42:I43" si="5">IF(H42=0,0,(NETWORKDAYS(D42,H42)-1))</f>
        <v>2</v>
      </c>
      <c r="J42" s="6" t="s">
        <v>15</v>
      </c>
      <c r="K42" s="41" t="s">
        <v>13</v>
      </c>
      <c r="L42" s="25"/>
    </row>
    <row r="43" spans="1:12" ht="28.5" x14ac:dyDescent="0.2">
      <c r="A43" s="71" t="s">
        <v>134</v>
      </c>
      <c r="B43" s="74">
        <v>1199</v>
      </c>
      <c r="C43" s="66" t="s">
        <v>56</v>
      </c>
      <c r="D43" s="23">
        <v>43567</v>
      </c>
      <c r="E43" s="68" t="s">
        <v>133</v>
      </c>
      <c r="F43" s="7" t="s">
        <v>13</v>
      </c>
      <c r="G43" s="5" t="s">
        <v>14</v>
      </c>
      <c r="H43" s="23">
        <v>43570</v>
      </c>
      <c r="I43" s="43">
        <f t="shared" si="5"/>
        <v>1</v>
      </c>
      <c r="J43" s="6" t="s">
        <v>15</v>
      </c>
      <c r="K43" s="41" t="s">
        <v>13</v>
      </c>
      <c r="L43" s="25"/>
    </row>
    <row r="44" spans="1:12" ht="28.5" x14ac:dyDescent="0.2">
      <c r="A44" s="71" t="s">
        <v>134</v>
      </c>
      <c r="B44" s="74" t="s">
        <v>132</v>
      </c>
      <c r="C44" s="66" t="s">
        <v>56</v>
      </c>
      <c r="D44" s="23">
        <v>43570</v>
      </c>
      <c r="E44" s="68" t="s">
        <v>133</v>
      </c>
      <c r="F44" s="7" t="s">
        <v>13</v>
      </c>
      <c r="G44" s="5" t="s">
        <v>14</v>
      </c>
      <c r="H44" s="23">
        <v>43570</v>
      </c>
      <c r="I44" s="43">
        <f t="shared" si="1"/>
        <v>0</v>
      </c>
      <c r="J44" s="6" t="s">
        <v>15</v>
      </c>
      <c r="K44" s="41" t="s">
        <v>13</v>
      </c>
      <c r="L44" s="25"/>
    </row>
    <row r="45" spans="1:12" ht="42.75" x14ac:dyDescent="0.2">
      <c r="A45" s="71" t="s">
        <v>134</v>
      </c>
      <c r="B45" s="74">
        <v>1237</v>
      </c>
      <c r="C45" s="66" t="s">
        <v>56</v>
      </c>
      <c r="D45" s="23">
        <v>43571</v>
      </c>
      <c r="E45" s="68" t="s">
        <v>139</v>
      </c>
      <c r="F45" s="7" t="s">
        <v>13</v>
      </c>
      <c r="G45" s="5" t="s">
        <v>14</v>
      </c>
      <c r="H45" s="23">
        <v>43571</v>
      </c>
      <c r="I45" s="43">
        <f t="shared" si="1"/>
        <v>0</v>
      </c>
      <c r="J45" s="6" t="s">
        <v>15</v>
      </c>
      <c r="K45" s="41" t="s">
        <v>13</v>
      </c>
      <c r="L45" s="25"/>
    </row>
    <row r="46" spans="1:12" ht="42.75" x14ac:dyDescent="0.2">
      <c r="A46" s="71" t="s">
        <v>134</v>
      </c>
      <c r="B46" s="74">
        <v>1257</v>
      </c>
      <c r="C46" s="66" t="s">
        <v>56</v>
      </c>
      <c r="D46" s="23">
        <v>43577</v>
      </c>
      <c r="E46" s="68" t="s">
        <v>140</v>
      </c>
      <c r="F46" s="7" t="s">
        <v>13</v>
      </c>
      <c r="G46" s="5" t="s">
        <v>14</v>
      </c>
      <c r="H46" s="23">
        <v>43579</v>
      </c>
      <c r="I46" s="43">
        <f t="shared" ref="I46:I50" si="6">IF(H46=0,0,(NETWORKDAYS(D46,H46)-1))</f>
        <v>2</v>
      </c>
      <c r="J46" s="6" t="s">
        <v>15</v>
      </c>
      <c r="K46" s="41" t="s">
        <v>13</v>
      </c>
      <c r="L46" s="25"/>
    </row>
    <row r="47" spans="1:12" ht="42.75" x14ac:dyDescent="0.2">
      <c r="A47" s="71" t="s">
        <v>134</v>
      </c>
      <c r="B47" s="74">
        <v>1392</v>
      </c>
      <c r="C47" s="66" t="s">
        <v>56</v>
      </c>
      <c r="D47" s="23">
        <v>43587</v>
      </c>
      <c r="E47" s="68" t="s">
        <v>170</v>
      </c>
      <c r="F47" s="7" t="s">
        <v>13</v>
      </c>
      <c r="G47" s="5" t="s">
        <v>14</v>
      </c>
      <c r="H47" s="23">
        <v>43588</v>
      </c>
      <c r="I47" s="43">
        <f t="shared" si="6"/>
        <v>1</v>
      </c>
      <c r="J47" s="6" t="s">
        <v>15</v>
      </c>
      <c r="K47" s="41" t="s">
        <v>13</v>
      </c>
      <c r="L47" s="25"/>
    </row>
    <row r="48" spans="1:12" ht="27" customHeight="1" x14ac:dyDescent="0.2">
      <c r="A48" s="71" t="s">
        <v>134</v>
      </c>
      <c r="B48" s="74">
        <v>1395</v>
      </c>
      <c r="C48" s="66" t="s">
        <v>56</v>
      </c>
      <c r="D48" s="23">
        <v>43587</v>
      </c>
      <c r="E48" s="68" t="s">
        <v>142</v>
      </c>
      <c r="F48" s="7" t="s">
        <v>13</v>
      </c>
      <c r="G48" s="5" t="s">
        <v>14</v>
      </c>
      <c r="H48" s="23">
        <v>43588</v>
      </c>
      <c r="I48" s="43">
        <f t="shared" si="6"/>
        <v>1</v>
      </c>
      <c r="J48" s="6" t="s">
        <v>15</v>
      </c>
      <c r="K48" s="41" t="s">
        <v>13</v>
      </c>
      <c r="L48" s="25"/>
    </row>
    <row r="49" spans="1:12" ht="99.75" x14ac:dyDescent="0.2">
      <c r="A49" s="71" t="s">
        <v>134</v>
      </c>
      <c r="B49" s="74">
        <v>1405</v>
      </c>
      <c r="C49" s="66" t="s">
        <v>56</v>
      </c>
      <c r="D49" s="23">
        <v>43587</v>
      </c>
      <c r="E49" s="68" t="s">
        <v>171</v>
      </c>
      <c r="F49" s="7" t="s">
        <v>13</v>
      </c>
      <c r="G49" s="5" t="s">
        <v>14</v>
      </c>
      <c r="H49" s="23">
        <v>43588</v>
      </c>
      <c r="I49" s="43">
        <f t="shared" si="6"/>
        <v>1</v>
      </c>
      <c r="J49" s="6" t="s">
        <v>15</v>
      </c>
      <c r="K49" s="41" t="s">
        <v>13</v>
      </c>
      <c r="L49" s="25"/>
    </row>
    <row r="50" spans="1:12" ht="28.5" x14ac:dyDescent="0.2">
      <c r="A50" s="71" t="s">
        <v>134</v>
      </c>
      <c r="B50" s="74" t="s">
        <v>144</v>
      </c>
      <c r="C50" s="66" t="s">
        <v>56</v>
      </c>
      <c r="D50" s="23">
        <v>43595</v>
      </c>
      <c r="E50" s="68" t="s">
        <v>145</v>
      </c>
      <c r="F50" s="7" t="s">
        <v>13</v>
      </c>
      <c r="G50" s="5" t="s">
        <v>14</v>
      </c>
      <c r="H50" s="23">
        <v>43599</v>
      </c>
      <c r="I50" s="43">
        <f t="shared" si="6"/>
        <v>2</v>
      </c>
      <c r="J50" s="6" t="s">
        <v>15</v>
      </c>
      <c r="K50" s="41" t="s">
        <v>13</v>
      </c>
      <c r="L50" s="25"/>
    </row>
    <row r="51" spans="1:12" ht="15" x14ac:dyDescent="0.2">
      <c r="A51" s="71" t="s">
        <v>134</v>
      </c>
      <c r="B51" s="74">
        <v>1420</v>
      </c>
      <c r="C51" s="66" t="s">
        <v>56</v>
      </c>
      <c r="D51" s="17">
        <v>43588</v>
      </c>
      <c r="E51" s="68" t="s">
        <v>146</v>
      </c>
      <c r="F51" s="7" t="s">
        <v>13</v>
      </c>
      <c r="G51" s="5" t="s">
        <v>14</v>
      </c>
      <c r="H51" s="23">
        <v>43588</v>
      </c>
      <c r="I51" s="43">
        <f t="shared" si="1"/>
        <v>0</v>
      </c>
      <c r="J51" s="6" t="s">
        <v>15</v>
      </c>
      <c r="K51" s="41" t="s">
        <v>13</v>
      </c>
      <c r="L51" s="25"/>
    </row>
    <row r="52" spans="1:12" ht="42.75" x14ac:dyDescent="0.2">
      <c r="A52" s="71" t="s">
        <v>134</v>
      </c>
      <c r="B52" s="74">
        <v>1448</v>
      </c>
      <c r="C52" s="66" t="s">
        <v>56</v>
      </c>
      <c r="D52" s="23">
        <v>43591</v>
      </c>
      <c r="E52" s="68" t="s">
        <v>147</v>
      </c>
      <c r="F52" s="7" t="s">
        <v>13</v>
      </c>
      <c r="G52" s="5" t="s">
        <v>14</v>
      </c>
      <c r="H52" s="23">
        <v>43592</v>
      </c>
      <c r="I52" s="43">
        <f t="shared" si="1"/>
        <v>1</v>
      </c>
      <c r="J52" s="6" t="s">
        <v>15</v>
      </c>
      <c r="K52" s="41" t="s">
        <v>13</v>
      </c>
      <c r="L52" s="25"/>
    </row>
    <row r="53" spans="1:12" ht="28.5" x14ac:dyDescent="0.2">
      <c r="A53" s="71" t="s">
        <v>134</v>
      </c>
      <c r="B53" s="76" t="s">
        <v>148</v>
      </c>
      <c r="C53" s="79" t="s">
        <v>56</v>
      </c>
      <c r="D53" s="17">
        <v>43592</v>
      </c>
      <c r="E53" s="68" t="s">
        <v>149</v>
      </c>
      <c r="F53" s="7" t="s">
        <v>13</v>
      </c>
      <c r="G53" s="5" t="s">
        <v>14</v>
      </c>
      <c r="H53" s="23">
        <v>43592</v>
      </c>
      <c r="I53" s="43">
        <f t="shared" si="1"/>
        <v>0</v>
      </c>
      <c r="J53" s="6" t="s">
        <v>15</v>
      </c>
      <c r="K53" s="41" t="s">
        <v>13</v>
      </c>
      <c r="L53" s="25"/>
    </row>
    <row r="54" spans="1:12" ht="42.75" x14ac:dyDescent="0.2">
      <c r="A54" s="71" t="s">
        <v>134</v>
      </c>
      <c r="B54" s="74">
        <v>1475</v>
      </c>
      <c r="C54" s="66" t="s">
        <v>56</v>
      </c>
      <c r="D54" s="17">
        <v>43593</v>
      </c>
      <c r="E54" s="68" t="s">
        <v>150</v>
      </c>
      <c r="F54" s="7" t="s">
        <v>13</v>
      </c>
      <c r="G54" s="5" t="s">
        <v>14</v>
      </c>
      <c r="H54" s="23">
        <v>43593</v>
      </c>
      <c r="I54" s="43">
        <f t="shared" si="1"/>
        <v>0</v>
      </c>
      <c r="J54" s="6" t="s">
        <v>15</v>
      </c>
      <c r="K54" s="41" t="s">
        <v>13</v>
      </c>
      <c r="L54" s="25"/>
    </row>
    <row r="55" spans="1:12" ht="42.75" x14ac:dyDescent="0.2">
      <c r="A55" s="71" t="s">
        <v>134</v>
      </c>
      <c r="B55" s="74">
        <v>1506</v>
      </c>
      <c r="C55" s="66" t="s">
        <v>56</v>
      </c>
      <c r="D55" s="23">
        <v>43600</v>
      </c>
      <c r="E55" s="68" t="s">
        <v>151</v>
      </c>
      <c r="F55" s="7" t="s">
        <v>13</v>
      </c>
      <c r="G55" s="5" t="s">
        <v>14</v>
      </c>
      <c r="H55" s="23">
        <v>43601</v>
      </c>
      <c r="I55" s="43">
        <f t="shared" si="1"/>
        <v>1</v>
      </c>
      <c r="J55" s="6" t="s">
        <v>15</v>
      </c>
      <c r="K55" s="41" t="s">
        <v>13</v>
      </c>
      <c r="L55" s="58"/>
    </row>
    <row r="56" spans="1:12" ht="28.5" x14ac:dyDescent="0.2">
      <c r="A56" s="71" t="s">
        <v>134</v>
      </c>
      <c r="B56" s="74">
        <v>1538</v>
      </c>
      <c r="C56" s="66" t="s">
        <v>56</v>
      </c>
      <c r="D56" s="17">
        <v>43605</v>
      </c>
      <c r="E56" s="68" t="s">
        <v>152</v>
      </c>
      <c r="F56" s="7" t="s">
        <v>13</v>
      </c>
      <c r="G56" s="5" t="s">
        <v>14</v>
      </c>
      <c r="H56" s="23">
        <v>43605</v>
      </c>
      <c r="I56" s="43">
        <f t="shared" si="1"/>
        <v>0</v>
      </c>
      <c r="J56" s="6" t="s">
        <v>15</v>
      </c>
      <c r="K56" s="41" t="s">
        <v>13</v>
      </c>
      <c r="L56" s="25"/>
    </row>
    <row r="57" spans="1:12" ht="42.75" x14ac:dyDescent="0.2">
      <c r="A57" s="71" t="s">
        <v>134</v>
      </c>
      <c r="B57" s="74">
        <v>1546</v>
      </c>
      <c r="C57" s="66" t="s">
        <v>56</v>
      </c>
      <c r="D57" s="17">
        <v>43605</v>
      </c>
      <c r="E57" s="68" t="s">
        <v>153</v>
      </c>
      <c r="F57" s="7" t="s">
        <v>13</v>
      </c>
      <c r="G57" s="5" t="s">
        <v>14</v>
      </c>
      <c r="H57" s="23">
        <v>43605</v>
      </c>
      <c r="I57" s="43">
        <f t="shared" si="1"/>
        <v>0</v>
      </c>
      <c r="J57" s="6" t="s">
        <v>15</v>
      </c>
      <c r="K57" s="41" t="s">
        <v>13</v>
      </c>
      <c r="L57" s="25"/>
    </row>
    <row r="58" spans="1:12" ht="28.5" x14ac:dyDescent="0.2">
      <c r="A58" s="71" t="s">
        <v>134</v>
      </c>
      <c r="B58" s="74">
        <v>1636</v>
      </c>
      <c r="C58" s="66" t="s">
        <v>56</v>
      </c>
      <c r="D58" s="17">
        <v>43613</v>
      </c>
      <c r="E58" s="68" t="s">
        <v>154</v>
      </c>
      <c r="F58" s="7" t="s">
        <v>13</v>
      </c>
      <c r="G58" s="5" t="s">
        <v>14</v>
      </c>
      <c r="H58" s="23">
        <v>43613</v>
      </c>
      <c r="I58" s="43">
        <f t="shared" si="1"/>
        <v>0</v>
      </c>
      <c r="J58" s="6" t="s">
        <v>15</v>
      </c>
      <c r="K58" s="41" t="s">
        <v>13</v>
      </c>
      <c r="L58" s="25"/>
    </row>
    <row r="59" spans="1:12" ht="42.75" x14ac:dyDescent="0.2">
      <c r="A59" s="71" t="s">
        <v>134</v>
      </c>
      <c r="B59" s="74">
        <v>1637</v>
      </c>
      <c r="C59" s="66" t="s">
        <v>56</v>
      </c>
      <c r="D59" s="23">
        <v>43613</v>
      </c>
      <c r="E59" s="68" t="s">
        <v>172</v>
      </c>
      <c r="F59" s="7" t="s">
        <v>13</v>
      </c>
      <c r="G59" s="5" t="s">
        <v>14</v>
      </c>
      <c r="H59" s="23">
        <v>43614</v>
      </c>
      <c r="I59" s="43">
        <f t="shared" ref="I59" si="7">IF(H59=0,0,(NETWORKDAYS(D59,H59)-1))</f>
        <v>1</v>
      </c>
      <c r="J59" s="6" t="s">
        <v>15</v>
      </c>
      <c r="K59" s="41" t="s">
        <v>13</v>
      </c>
      <c r="L59" s="25"/>
    </row>
    <row r="60" spans="1:12" ht="57" x14ac:dyDescent="0.2">
      <c r="A60" s="71" t="s">
        <v>134</v>
      </c>
      <c r="B60" s="74">
        <v>1652</v>
      </c>
      <c r="C60" s="66" t="s">
        <v>56</v>
      </c>
      <c r="D60" s="23">
        <v>43620</v>
      </c>
      <c r="E60" s="68" t="s">
        <v>156</v>
      </c>
      <c r="F60" s="7" t="s">
        <v>13</v>
      </c>
      <c r="G60" s="5" t="s">
        <v>14</v>
      </c>
      <c r="H60" s="23">
        <v>43620</v>
      </c>
      <c r="I60" s="43">
        <f t="shared" ref="I60" si="8">IF(H60=0,0,(NETWORKDAYS(D60,H60)-1))</f>
        <v>0</v>
      </c>
      <c r="J60" s="6" t="s">
        <v>15</v>
      </c>
      <c r="K60" s="41" t="s">
        <v>13</v>
      </c>
      <c r="L60" s="25"/>
    </row>
    <row r="61" spans="1:12" ht="57" x14ac:dyDescent="0.2">
      <c r="A61" s="71" t="s">
        <v>134</v>
      </c>
      <c r="B61" s="74">
        <v>1677</v>
      </c>
      <c r="C61" s="66" t="s">
        <v>56</v>
      </c>
      <c r="D61" s="23">
        <v>43620</v>
      </c>
      <c r="E61" s="68" t="s">
        <v>173</v>
      </c>
      <c r="F61" s="7" t="s">
        <v>13</v>
      </c>
      <c r="G61" s="5" t="s">
        <v>14</v>
      </c>
      <c r="H61" s="23">
        <v>43622</v>
      </c>
      <c r="I61" s="43">
        <f t="shared" ref="I61" si="9">IF(H61=0,0,(NETWORKDAYS(D61,H61)-1))</f>
        <v>2</v>
      </c>
      <c r="J61" s="6" t="s">
        <v>15</v>
      </c>
      <c r="K61" s="41" t="s">
        <v>13</v>
      </c>
      <c r="L61" s="25"/>
    </row>
    <row r="62" spans="1:12" ht="42.75" x14ac:dyDescent="0.2">
      <c r="A62" s="71" t="s">
        <v>134</v>
      </c>
      <c r="B62" s="75">
        <v>1723</v>
      </c>
      <c r="C62" s="66" t="s">
        <v>56</v>
      </c>
      <c r="D62" s="17">
        <v>43626</v>
      </c>
      <c r="E62" s="68" t="s">
        <v>158</v>
      </c>
      <c r="F62" s="7" t="s">
        <v>13</v>
      </c>
      <c r="G62" s="5" t="s">
        <v>14</v>
      </c>
      <c r="H62" s="23">
        <v>43626</v>
      </c>
      <c r="I62" s="43">
        <f t="shared" si="1"/>
        <v>0</v>
      </c>
      <c r="J62" s="6" t="s">
        <v>15</v>
      </c>
      <c r="K62" s="41" t="s">
        <v>13</v>
      </c>
      <c r="L62" s="25"/>
    </row>
    <row r="63" spans="1:12" ht="42.75" x14ac:dyDescent="0.2">
      <c r="A63" s="71" t="s">
        <v>134</v>
      </c>
      <c r="B63" s="75">
        <v>1730</v>
      </c>
      <c r="C63" s="66" t="s">
        <v>56</v>
      </c>
      <c r="D63" s="17">
        <v>43626</v>
      </c>
      <c r="E63" s="68" t="s">
        <v>159</v>
      </c>
      <c r="F63" s="7" t="s">
        <v>13</v>
      </c>
      <c r="G63" s="5" t="s">
        <v>14</v>
      </c>
      <c r="H63" s="23">
        <v>43626</v>
      </c>
      <c r="I63" s="43">
        <f t="shared" si="1"/>
        <v>0</v>
      </c>
      <c r="J63" s="6" t="s">
        <v>15</v>
      </c>
      <c r="K63" s="41" t="s">
        <v>13</v>
      </c>
      <c r="L63" s="25"/>
    </row>
    <row r="64" spans="1:12" ht="28.5" x14ac:dyDescent="0.2">
      <c r="A64" s="71" t="s">
        <v>134</v>
      </c>
      <c r="B64" s="74">
        <v>1740</v>
      </c>
      <c r="C64" s="66" t="s">
        <v>56</v>
      </c>
      <c r="D64" s="23">
        <v>43626</v>
      </c>
      <c r="E64" s="68" t="s">
        <v>160</v>
      </c>
      <c r="F64" s="7" t="s">
        <v>13</v>
      </c>
      <c r="G64" s="5" t="s">
        <v>14</v>
      </c>
      <c r="H64" s="23">
        <v>43627</v>
      </c>
      <c r="I64" s="43">
        <f t="shared" ref="I64:I65" si="10">IF(H64=0,0,(NETWORKDAYS(D64,H64)-1))</f>
        <v>1</v>
      </c>
      <c r="J64" s="6" t="s">
        <v>15</v>
      </c>
      <c r="K64" s="41" t="s">
        <v>13</v>
      </c>
      <c r="L64" s="25"/>
    </row>
    <row r="65" spans="1:12" ht="57" x14ac:dyDescent="0.2">
      <c r="A65" s="71" t="s">
        <v>134</v>
      </c>
      <c r="B65" s="74">
        <v>1805</v>
      </c>
      <c r="C65" s="66" t="s">
        <v>56</v>
      </c>
      <c r="D65" s="23">
        <v>43633</v>
      </c>
      <c r="E65" s="68" t="s">
        <v>174</v>
      </c>
      <c r="F65" s="7" t="s">
        <v>13</v>
      </c>
      <c r="G65" s="5" t="s">
        <v>14</v>
      </c>
      <c r="H65" s="23">
        <v>43634</v>
      </c>
      <c r="I65" s="43">
        <f t="shared" si="10"/>
        <v>1</v>
      </c>
      <c r="J65" s="6" t="s">
        <v>15</v>
      </c>
      <c r="K65" s="41" t="s">
        <v>13</v>
      </c>
      <c r="L65" s="25"/>
    </row>
    <row r="66" spans="1:12" ht="28.5" x14ac:dyDescent="0.2">
      <c r="A66" s="71" t="s">
        <v>134</v>
      </c>
      <c r="B66" s="74">
        <v>1909</v>
      </c>
      <c r="C66" s="66" t="s">
        <v>56</v>
      </c>
      <c r="D66" s="23">
        <v>43642</v>
      </c>
      <c r="E66" s="68" t="s">
        <v>162</v>
      </c>
      <c r="F66" s="7" t="s">
        <v>13</v>
      </c>
      <c r="G66" s="5" t="s">
        <v>14</v>
      </c>
      <c r="H66" s="23">
        <v>43643</v>
      </c>
      <c r="I66" s="43">
        <f t="shared" si="1"/>
        <v>1</v>
      </c>
      <c r="J66" s="6" t="s">
        <v>15</v>
      </c>
      <c r="K66" s="41" t="s">
        <v>13</v>
      </c>
      <c r="L66" s="25"/>
    </row>
    <row r="67" spans="1:12" ht="28.5" x14ac:dyDescent="0.2">
      <c r="A67" s="71" t="s">
        <v>134</v>
      </c>
      <c r="B67" s="74">
        <v>1925</v>
      </c>
      <c r="C67" s="66" t="s">
        <v>56</v>
      </c>
      <c r="D67" s="17">
        <v>43643</v>
      </c>
      <c r="E67" s="68" t="s">
        <v>163</v>
      </c>
      <c r="F67" s="7" t="s">
        <v>13</v>
      </c>
      <c r="G67" s="5" t="s">
        <v>14</v>
      </c>
      <c r="H67" s="23">
        <v>43643</v>
      </c>
      <c r="I67" s="43">
        <f t="shared" si="1"/>
        <v>0</v>
      </c>
      <c r="J67" s="6" t="s">
        <v>15</v>
      </c>
      <c r="K67" s="41" t="s">
        <v>13</v>
      </c>
      <c r="L67" s="25"/>
    </row>
    <row r="68" spans="1:12" ht="15" x14ac:dyDescent="0.2">
      <c r="A68" s="71" t="s">
        <v>134</v>
      </c>
      <c r="B68" s="74">
        <v>1936</v>
      </c>
      <c r="C68" s="66" t="s">
        <v>56</v>
      </c>
      <c r="D68" s="17">
        <v>43643</v>
      </c>
      <c r="E68" s="68" t="s">
        <v>164</v>
      </c>
      <c r="F68" s="7" t="s">
        <v>13</v>
      </c>
      <c r="G68" s="5" t="s">
        <v>14</v>
      </c>
      <c r="H68" s="23">
        <v>43643</v>
      </c>
      <c r="I68" s="43">
        <f t="shared" si="1"/>
        <v>0</v>
      </c>
      <c r="J68" s="6" t="s">
        <v>15</v>
      </c>
      <c r="K68" s="41" t="s">
        <v>13</v>
      </c>
      <c r="L68" s="25"/>
    </row>
    <row r="69" spans="1:12" ht="57" x14ac:dyDescent="0.2">
      <c r="A69" s="71" t="s">
        <v>194</v>
      </c>
      <c r="B69" s="74">
        <v>1966</v>
      </c>
      <c r="C69" s="66" t="s">
        <v>56</v>
      </c>
      <c r="D69" s="17">
        <v>43648</v>
      </c>
      <c r="E69" s="68" t="s">
        <v>193</v>
      </c>
      <c r="F69" s="7" t="s">
        <v>13</v>
      </c>
      <c r="G69" s="5" t="s">
        <v>14</v>
      </c>
      <c r="H69" s="23">
        <v>43648</v>
      </c>
      <c r="I69" s="43">
        <f t="shared" si="1"/>
        <v>0</v>
      </c>
      <c r="J69" s="6" t="s">
        <v>15</v>
      </c>
      <c r="K69" s="41" t="s">
        <v>13</v>
      </c>
      <c r="L69" s="25"/>
    </row>
    <row r="70" spans="1:12" ht="42.75" x14ac:dyDescent="0.2">
      <c r="A70" s="71" t="s">
        <v>194</v>
      </c>
      <c r="B70" s="74">
        <v>2098</v>
      </c>
      <c r="C70" s="66" t="s">
        <v>56</v>
      </c>
      <c r="D70" s="17">
        <v>43661</v>
      </c>
      <c r="E70" s="68" t="s">
        <v>175</v>
      </c>
      <c r="F70" s="7" t="s">
        <v>13</v>
      </c>
      <c r="G70" s="5" t="s">
        <v>14</v>
      </c>
      <c r="H70" s="23">
        <v>43662</v>
      </c>
      <c r="I70" s="43">
        <f t="shared" ref="I70:I102" si="11">IF(H70=0,0,(NETWORKDAYS(D70,H70)-1))</f>
        <v>1</v>
      </c>
      <c r="J70" s="6" t="s">
        <v>15</v>
      </c>
      <c r="K70" s="41" t="s">
        <v>13</v>
      </c>
      <c r="L70" s="25"/>
    </row>
    <row r="71" spans="1:12" ht="29.25" customHeight="1" x14ac:dyDescent="0.2">
      <c r="A71" s="71" t="s">
        <v>194</v>
      </c>
      <c r="B71" s="58">
        <v>2184</v>
      </c>
      <c r="C71" s="67" t="s">
        <v>56</v>
      </c>
      <c r="D71" s="21">
        <v>43672</v>
      </c>
      <c r="E71" s="68" t="s">
        <v>176</v>
      </c>
      <c r="F71" s="7" t="s">
        <v>13</v>
      </c>
      <c r="G71" s="5" t="s">
        <v>14</v>
      </c>
      <c r="H71" s="24">
        <v>43675</v>
      </c>
      <c r="I71" s="39">
        <f t="shared" si="11"/>
        <v>1</v>
      </c>
      <c r="J71" s="6" t="s">
        <v>15</v>
      </c>
      <c r="K71" s="41" t="s">
        <v>13</v>
      </c>
      <c r="L71" s="25"/>
    </row>
    <row r="72" spans="1:12" ht="27.75" customHeight="1" x14ac:dyDescent="0.2">
      <c r="A72" s="71" t="s">
        <v>194</v>
      </c>
      <c r="B72" s="74">
        <v>2187</v>
      </c>
      <c r="C72" s="66" t="s">
        <v>56</v>
      </c>
      <c r="D72" s="23">
        <v>43672</v>
      </c>
      <c r="E72" s="68" t="s">
        <v>177</v>
      </c>
      <c r="F72" s="7" t="s">
        <v>13</v>
      </c>
      <c r="G72" s="5" t="s">
        <v>14</v>
      </c>
      <c r="H72" s="23">
        <v>43675</v>
      </c>
      <c r="I72" s="39">
        <f t="shared" si="11"/>
        <v>1</v>
      </c>
      <c r="J72" s="6" t="s">
        <v>15</v>
      </c>
      <c r="K72" s="41" t="s">
        <v>13</v>
      </c>
      <c r="L72" s="25"/>
    </row>
    <row r="73" spans="1:12" ht="35.25" customHeight="1" x14ac:dyDescent="0.2">
      <c r="A73" s="71" t="s">
        <v>194</v>
      </c>
      <c r="B73" s="68">
        <v>2191</v>
      </c>
      <c r="C73" s="66" t="s">
        <v>56</v>
      </c>
      <c r="D73" s="17">
        <v>43675</v>
      </c>
      <c r="E73" s="68" t="s">
        <v>178</v>
      </c>
      <c r="F73" s="7" t="s">
        <v>13</v>
      </c>
      <c r="G73" s="5" t="s">
        <v>14</v>
      </c>
      <c r="H73" s="23">
        <v>43675</v>
      </c>
      <c r="I73" s="39">
        <f t="shared" si="11"/>
        <v>0</v>
      </c>
      <c r="J73" s="6" t="s">
        <v>15</v>
      </c>
      <c r="K73" s="41" t="s">
        <v>13</v>
      </c>
      <c r="L73" s="25"/>
    </row>
    <row r="74" spans="1:12" ht="40.5" customHeight="1" x14ac:dyDescent="0.2">
      <c r="A74" s="71" t="s">
        <v>194</v>
      </c>
      <c r="B74" s="68">
        <v>2202</v>
      </c>
      <c r="C74" s="66" t="s">
        <v>56</v>
      </c>
      <c r="D74" s="17">
        <v>43676</v>
      </c>
      <c r="E74" s="68" t="s">
        <v>179</v>
      </c>
      <c r="F74" s="7" t="s">
        <v>13</v>
      </c>
      <c r="G74" s="5" t="s">
        <v>14</v>
      </c>
      <c r="H74" s="23">
        <v>43677</v>
      </c>
      <c r="I74" s="39">
        <f t="shared" si="11"/>
        <v>1</v>
      </c>
      <c r="J74" s="6" t="s">
        <v>15</v>
      </c>
      <c r="K74" s="41" t="s">
        <v>13</v>
      </c>
      <c r="L74" s="25"/>
    </row>
    <row r="75" spans="1:12" ht="45" customHeight="1" x14ac:dyDescent="0.2">
      <c r="A75" s="71" t="s">
        <v>194</v>
      </c>
      <c r="B75" s="68">
        <v>2370</v>
      </c>
      <c r="C75" s="66" t="s">
        <v>56</v>
      </c>
      <c r="D75" s="17">
        <v>43692</v>
      </c>
      <c r="E75" s="68" t="s">
        <v>180</v>
      </c>
      <c r="F75" s="7" t="s">
        <v>13</v>
      </c>
      <c r="G75" s="5" t="s">
        <v>14</v>
      </c>
      <c r="H75" s="23">
        <v>43693</v>
      </c>
      <c r="I75" s="39">
        <f t="shared" si="11"/>
        <v>1</v>
      </c>
      <c r="J75" s="6" t="s">
        <v>15</v>
      </c>
      <c r="K75" s="41" t="s">
        <v>13</v>
      </c>
      <c r="L75" s="25"/>
    </row>
    <row r="76" spans="1:12" ht="18.75" customHeight="1" x14ac:dyDescent="0.2">
      <c r="A76" s="71" t="s">
        <v>194</v>
      </c>
      <c r="B76" s="68">
        <v>2492</v>
      </c>
      <c r="C76" s="66" t="s">
        <v>56</v>
      </c>
      <c r="D76" s="17">
        <v>43705</v>
      </c>
      <c r="E76" s="68" t="s">
        <v>181</v>
      </c>
      <c r="F76" s="7" t="s">
        <v>13</v>
      </c>
      <c r="G76" s="5" t="s">
        <v>14</v>
      </c>
      <c r="H76" s="23">
        <v>43705</v>
      </c>
      <c r="I76" s="39">
        <f t="shared" si="11"/>
        <v>0</v>
      </c>
      <c r="J76" s="6" t="s">
        <v>15</v>
      </c>
      <c r="K76" s="41" t="s">
        <v>13</v>
      </c>
      <c r="L76" s="25"/>
    </row>
    <row r="77" spans="1:12" ht="15.75" customHeight="1" x14ac:dyDescent="0.2">
      <c r="A77" s="71" t="s">
        <v>194</v>
      </c>
      <c r="B77" s="74" t="s">
        <v>195</v>
      </c>
      <c r="C77" s="66" t="s">
        <v>56</v>
      </c>
      <c r="D77" s="17">
        <v>43706</v>
      </c>
      <c r="E77" s="68" t="s">
        <v>182</v>
      </c>
      <c r="F77" s="7" t="s">
        <v>13</v>
      </c>
      <c r="G77" s="5" t="s">
        <v>14</v>
      </c>
      <c r="H77" s="23">
        <v>43707</v>
      </c>
      <c r="I77" s="39">
        <f t="shared" si="11"/>
        <v>1</v>
      </c>
      <c r="J77" s="6" t="s">
        <v>15</v>
      </c>
      <c r="K77" s="41" t="s">
        <v>13</v>
      </c>
      <c r="L77" s="25"/>
    </row>
    <row r="78" spans="1:12" ht="42.75" customHeight="1" x14ac:dyDescent="0.2">
      <c r="A78" s="71" t="s">
        <v>194</v>
      </c>
      <c r="B78" s="58">
        <v>2533</v>
      </c>
      <c r="C78" s="67" t="s">
        <v>56</v>
      </c>
      <c r="D78" s="21">
        <v>43710</v>
      </c>
      <c r="E78" s="68" t="s">
        <v>183</v>
      </c>
      <c r="F78" s="7" t="s">
        <v>13</v>
      </c>
      <c r="G78" s="5" t="s">
        <v>14</v>
      </c>
      <c r="H78" s="24">
        <v>43710</v>
      </c>
      <c r="I78" s="39">
        <f t="shared" si="11"/>
        <v>0</v>
      </c>
      <c r="J78" s="6" t="s">
        <v>15</v>
      </c>
      <c r="K78" s="41" t="s">
        <v>13</v>
      </c>
      <c r="L78" s="25"/>
    </row>
    <row r="79" spans="1:12" ht="18.75" customHeight="1" x14ac:dyDescent="0.2">
      <c r="A79" s="71" t="s">
        <v>194</v>
      </c>
      <c r="B79" s="58">
        <v>2550</v>
      </c>
      <c r="C79" s="67" t="s">
        <v>56</v>
      </c>
      <c r="D79" s="21">
        <v>43710</v>
      </c>
      <c r="E79" s="68" t="s">
        <v>184</v>
      </c>
      <c r="F79" s="7" t="s">
        <v>13</v>
      </c>
      <c r="G79" s="5" t="s">
        <v>14</v>
      </c>
      <c r="H79" s="24">
        <v>43711</v>
      </c>
      <c r="I79" s="39">
        <f t="shared" si="11"/>
        <v>1</v>
      </c>
      <c r="J79" s="6" t="s">
        <v>15</v>
      </c>
      <c r="K79" s="41" t="s">
        <v>13</v>
      </c>
      <c r="L79" s="25"/>
    </row>
    <row r="80" spans="1:12" ht="15.75" customHeight="1" x14ac:dyDescent="0.2">
      <c r="A80" s="71" t="s">
        <v>194</v>
      </c>
      <c r="B80" s="58">
        <v>2551</v>
      </c>
      <c r="C80" s="67" t="s">
        <v>56</v>
      </c>
      <c r="D80" s="21">
        <v>43710</v>
      </c>
      <c r="E80" s="68" t="s">
        <v>185</v>
      </c>
      <c r="F80" s="7" t="s">
        <v>13</v>
      </c>
      <c r="G80" s="5" t="s">
        <v>14</v>
      </c>
      <c r="H80" s="24">
        <v>43711</v>
      </c>
      <c r="I80" s="39">
        <f t="shared" si="11"/>
        <v>1</v>
      </c>
      <c r="J80" s="6" t="s">
        <v>15</v>
      </c>
      <c r="K80" s="41" t="s">
        <v>13</v>
      </c>
      <c r="L80" s="25"/>
    </row>
    <row r="81" spans="1:12" ht="49.5" customHeight="1" x14ac:dyDescent="0.2">
      <c r="A81" s="71" t="s">
        <v>194</v>
      </c>
      <c r="B81" s="58">
        <v>2594</v>
      </c>
      <c r="C81" s="67" t="s">
        <v>56</v>
      </c>
      <c r="D81" s="21">
        <v>43713</v>
      </c>
      <c r="E81" s="68" t="s">
        <v>186</v>
      </c>
      <c r="F81" s="7" t="s">
        <v>13</v>
      </c>
      <c r="G81" s="5" t="s">
        <v>14</v>
      </c>
      <c r="H81" s="24">
        <v>43713</v>
      </c>
      <c r="I81" s="39">
        <f t="shared" si="11"/>
        <v>0</v>
      </c>
      <c r="J81" s="6" t="s">
        <v>15</v>
      </c>
      <c r="K81" s="41" t="s">
        <v>13</v>
      </c>
      <c r="L81" s="25"/>
    </row>
    <row r="82" spans="1:12" ht="31.5" customHeight="1" x14ac:dyDescent="0.2">
      <c r="A82" s="71" t="s">
        <v>194</v>
      </c>
      <c r="B82" s="58">
        <v>2632</v>
      </c>
      <c r="C82" s="67" t="s">
        <v>56</v>
      </c>
      <c r="D82" s="21">
        <v>43718</v>
      </c>
      <c r="E82" s="68" t="s">
        <v>187</v>
      </c>
      <c r="F82" s="7" t="s">
        <v>13</v>
      </c>
      <c r="G82" s="5" t="s">
        <v>14</v>
      </c>
      <c r="H82" s="24">
        <v>43721</v>
      </c>
      <c r="I82" s="39">
        <f t="shared" si="11"/>
        <v>3</v>
      </c>
      <c r="J82" s="6" t="s">
        <v>15</v>
      </c>
      <c r="K82" s="41" t="s">
        <v>13</v>
      </c>
      <c r="L82" s="25"/>
    </row>
    <row r="83" spans="1:12" ht="28.5" customHeight="1" x14ac:dyDescent="0.2">
      <c r="A83" s="71" t="s">
        <v>194</v>
      </c>
      <c r="B83" s="75" t="s">
        <v>196</v>
      </c>
      <c r="C83" s="67" t="s">
        <v>56</v>
      </c>
      <c r="D83" s="21">
        <v>43728</v>
      </c>
      <c r="E83" s="68" t="s">
        <v>188</v>
      </c>
      <c r="F83" s="7" t="s">
        <v>13</v>
      </c>
      <c r="G83" s="5" t="s">
        <v>14</v>
      </c>
      <c r="H83" s="24">
        <v>43728</v>
      </c>
      <c r="I83" s="39">
        <f t="shared" si="11"/>
        <v>0</v>
      </c>
      <c r="J83" s="6" t="s">
        <v>15</v>
      </c>
      <c r="K83" s="41" t="s">
        <v>13</v>
      </c>
      <c r="L83" s="25"/>
    </row>
    <row r="84" spans="1:12" ht="42" customHeight="1" x14ac:dyDescent="0.2">
      <c r="A84" s="71" t="s">
        <v>194</v>
      </c>
      <c r="B84" s="58">
        <v>2633</v>
      </c>
      <c r="C84" s="67" t="s">
        <v>56</v>
      </c>
      <c r="D84" s="21">
        <v>43718</v>
      </c>
      <c r="E84" s="68" t="s">
        <v>189</v>
      </c>
      <c r="F84" s="7" t="s">
        <v>13</v>
      </c>
      <c r="G84" s="5" t="s">
        <v>14</v>
      </c>
      <c r="H84" s="24">
        <v>43724</v>
      </c>
      <c r="I84" s="39">
        <f t="shared" si="11"/>
        <v>4</v>
      </c>
      <c r="J84" s="6" t="s">
        <v>15</v>
      </c>
      <c r="K84" s="41" t="s">
        <v>13</v>
      </c>
      <c r="L84" s="25"/>
    </row>
    <row r="85" spans="1:12" ht="29.25" customHeight="1" x14ac:dyDescent="0.2">
      <c r="A85" s="71" t="s">
        <v>194</v>
      </c>
      <c r="B85" s="58">
        <v>2697</v>
      </c>
      <c r="C85" s="67" t="s">
        <v>56</v>
      </c>
      <c r="D85" s="21">
        <v>43724</v>
      </c>
      <c r="E85" s="68" t="s">
        <v>190</v>
      </c>
      <c r="F85" s="7" t="s">
        <v>13</v>
      </c>
      <c r="G85" s="5" t="s">
        <v>14</v>
      </c>
      <c r="H85" s="24">
        <v>43724</v>
      </c>
      <c r="I85" s="39">
        <f t="shared" si="11"/>
        <v>0</v>
      </c>
      <c r="J85" s="6" t="s">
        <v>15</v>
      </c>
      <c r="K85" s="41" t="s">
        <v>13</v>
      </c>
      <c r="L85" s="25"/>
    </row>
    <row r="86" spans="1:12" ht="49.5" customHeight="1" x14ac:dyDescent="0.2">
      <c r="A86" s="71" t="s">
        <v>194</v>
      </c>
      <c r="B86" s="58">
        <v>2704</v>
      </c>
      <c r="C86" s="67" t="s">
        <v>56</v>
      </c>
      <c r="D86" s="21">
        <v>43724</v>
      </c>
      <c r="E86" s="68" t="s">
        <v>191</v>
      </c>
      <c r="F86" s="7" t="s">
        <v>13</v>
      </c>
      <c r="G86" s="5" t="s">
        <v>14</v>
      </c>
      <c r="H86" s="24">
        <v>43724</v>
      </c>
      <c r="I86" s="39">
        <f t="shared" si="11"/>
        <v>0</v>
      </c>
      <c r="J86" s="6" t="s">
        <v>15</v>
      </c>
      <c r="K86" s="41" t="s">
        <v>13</v>
      </c>
      <c r="L86" s="25"/>
    </row>
    <row r="87" spans="1:12" ht="31.5" customHeight="1" x14ac:dyDescent="0.2">
      <c r="A87" s="71" t="s">
        <v>194</v>
      </c>
      <c r="B87" s="58">
        <v>2787</v>
      </c>
      <c r="C87" s="67" t="s">
        <v>56</v>
      </c>
      <c r="D87" s="21">
        <v>43733</v>
      </c>
      <c r="E87" s="68" t="s">
        <v>192</v>
      </c>
      <c r="F87" s="7" t="s">
        <v>13</v>
      </c>
      <c r="G87" s="5" t="s">
        <v>14</v>
      </c>
      <c r="H87" s="24">
        <v>43738</v>
      </c>
      <c r="I87" s="39">
        <f t="shared" si="11"/>
        <v>3</v>
      </c>
      <c r="J87" s="6" t="s">
        <v>15</v>
      </c>
      <c r="K87" s="41" t="s">
        <v>13</v>
      </c>
      <c r="L87" s="25"/>
    </row>
    <row r="88" spans="1:12" ht="44.25" customHeight="1" x14ac:dyDescent="0.2">
      <c r="A88" s="71" t="s">
        <v>197</v>
      </c>
      <c r="B88" s="58">
        <v>2974</v>
      </c>
      <c r="C88" s="67" t="s">
        <v>56</v>
      </c>
      <c r="D88" s="21">
        <v>43747</v>
      </c>
      <c r="E88" s="68" t="s">
        <v>198</v>
      </c>
      <c r="F88" s="7" t="s">
        <v>13</v>
      </c>
      <c r="G88" s="5" t="s">
        <v>14</v>
      </c>
      <c r="H88" s="24">
        <v>43748</v>
      </c>
      <c r="I88" s="39">
        <f t="shared" si="11"/>
        <v>1</v>
      </c>
      <c r="J88" s="6" t="s">
        <v>15</v>
      </c>
      <c r="K88" s="41" t="s">
        <v>13</v>
      </c>
      <c r="L88" s="25"/>
    </row>
    <row r="89" spans="1:12" ht="34.5" customHeight="1" x14ac:dyDescent="0.2">
      <c r="A89" s="71" t="s">
        <v>197</v>
      </c>
      <c r="B89" s="58" t="s">
        <v>199</v>
      </c>
      <c r="C89" s="67" t="s">
        <v>56</v>
      </c>
      <c r="D89" s="24">
        <v>43760</v>
      </c>
      <c r="E89" s="68" t="s">
        <v>200</v>
      </c>
      <c r="F89" s="7" t="s">
        <v>13</v>
      </c>
      <c r="G89" s="5" t="s">
        <v>14</v>
      </c>
      <c r="H89" s="24">
        <v>43761</v>
      </c>
      <c r="I89" s="39">
        <f t="shared" si="11"/>
        <v>1</v>
      </c>
      <c r="J89" s="6" t="s">
        <v>15</v>
      </c>
      <c r="K89" s="41" t="s">
        <v>13</v>
      </c>
      <c r="L89" s="25"/>
    </row>
    <row r="90" spans="1:12" ht="30.75" customHeight="1" x14ac:dyDescent="0.2">
      <c r="A90" s="71" t="s">
        <v>197</v>
      </c>
      <c r="B90" s="58">
        <v>3166</v>
      </c>
      <c r="C90" s="67" t="s">
        <v>56</v>
      </c>
      <c r="D90" s="24">
        <v>43763</v>
      </c>
      <c r="E90" s="68" t="s">
        <v>201</v>
      </c>
      <c r="F90" s="7" t="s">
        <v>13</v>
      </c>
      <c r="G90" s="5" t="s">
        <v>14</v>
      </c>
      <c r="H90" s="24">
        <v>43763</v>
      </c>
      <c r="I90" s="39">
        <f t="shared" si="11"/>
        <v>0</v>
      </c>
      <c r="J90" s="6" t="s">
        <v>15</v>
      </c>
      <c r="K90" s="41" t="s">
        <v>13</v>
      </c>
      <c r="L90" s="25"/>
    </row>
    <row r="91" spans="1:12" ht="60.75" customHeight="1" x14ac:dyDescent="0.2">
      <c r="A91" s="71" t="s">
        <v>197</v>
      </c>
      <c r="B91" s="58">
        <v>3175</v>
      </c>
      <c r="C91" s="67" t="s">
        <v>56</v>
      </c>
      <c r="D91" s="24">
        <v>43766</v>
      </c>
      <c r="E91" s="68" t="s">
        <v>202</v>
      </c>
      <c r="F91" s="7" t="s">
        <v>13</v>
      </c>
      <c r="G91" s="5" t="s">
        <v>14</v>
      </c>
      <c r="H91" s="24">
        <v>43766</v>
      </c>
      <c r="I91" s="39">
        <f t="shared" si="11"/>
        <v>0</v>
      </c>
      <c r="J91" s="6" t="s">
        <v>15</v>
      </c>
      <c r="K91" s="41" t="s">
        <v>13</v>
      </c>
      <c r="L91" s="25"/>
    </row>
    <row r="92" spans="1:12" ht="21" customHeight="1" x14ac:dyDescent="0.2">
      <c r="A92" s="71" t="s">
        <v>197</v>
      </c>
      <c r="B92" s="58">
        <v>3210</v>
      </c>
      <c r="C92" s="67" t="s">
        <v>56</v>
      </c>
      <c r="D92" s="21">
        <v>43768</v>
      </c>
      <c r="E92" s="68" t="s">
        <v>203</v>
      </c>
      <c r="F92" s="7" t="s">
        <v>13</v>
      </c>
      <c r="G92" s="5" t="s">
        <v>14</v>
      </c>
      <c r="H92" s="21">
        <v>43768</v>
      </c>
      <c r="I92" s="39">
        <f t="shared" si="11"/>
        <v>0</v>
      </c>
      <c r="J92" s="6" t="s">
        <v>15</v>
      </c>
      <c r="K92" s="41" t="s">
        <v>13</v>
      </c>
      <c r="L92" s="25"/>
    </row>
    <row r="93" spans="1:12" ht="34.5" customHeight="1" x14ac:dyDescent="0.2">
      <c r="A93" s="71" t="s">
        <v>197</v>
      </c>
      <c r="B93" s="58">
        <v>3298</v>
      </c>
      <c r="C93" s="67" t="s">
        <v>56</v>
      </c>
      <c r="D93" s="21">
        <v>43777</v>
      </c>
      <c r="E93" s="68" t="s">
        <v>204</v>
      </c>
      <c r="F93" s="7" t="s">
        <v>13</v>
      </c>
      <c r="G93" s="5" t="s">
        <v>14</v>
      </c>
      <c r="H93" s="24">
        <v>43780</v>
      </c>
      <c r="I93" s="39">
        <f t="shared" si="11"/>
        <v>1</v>
      </c>
      <c r="J93" s="6" t="s">
        <v>15</v>
      </c>
      <c r="K93" s="41" t="s">
        <v>13</v>
      </c>
      <c r="L93" s="25"/>
    </row>
    <row r="94" spans="1:12" ht="31.5" customHeight="1" x14ac:dyDescent="0.2">
      <c r="A94" s="71" t="s">
        <v>197</v>
      </c>
      <c r="B94" s="58" t="s">
        <v>205</v>
      </c>
      <c r="C94" s="67" t="s">
        <v>56</v>
      </c>
      <c r="D94" s="24">
        <v>43784</v>
      </c>
      <c r="E94" s="68" t="s">
        <v>206</v>
      </c>
      <c r="F94" s="7" t="s">
        <v>13</v>
      </c>
      <c r="G94" s="5" t="s">
        <v>14</v>
      </c>
      <c r="H94" s="24">
        <v>43787</v>
      </c>
      <c r="I94" s="39">
        <f t="shared" si="11"/>
        <v>1</v>
      </c>
      <c r="J94" s="6" t="s">
        <v>15</v>
      </c>
      <c r="K94" s="41" t="s">
        <v>13</v>
      </c>
      <c r="L94" s="25"/>
    </row>
    <row r="95" spans="1:12" ht="19.5" customHeight="1" x14ac:dyDescent="0.2">
      <c r="A95" s="71" t="s">
        <v>197</v>
      </c>
      <c r="B95" s="77">
        <v>3445</v>
      </c>
      <c r="C95" s="67" t="s">
        <v>56</v>
      </c>
      <c r="D95" s="24">
        <v>43789</v>
      </c>
      <c r="E95" s="58" t="s">
        <v>207</v>
      </c>
      <c r="F95" s="7" t="s">
        <v>13</v>
      </c>
      <c r="G95" s="5" t="s">
        <v>14</v>
      </c>
      <c r="H95" s="62">
        <v>43789</v>
      </c>
      <c r="I95" s="64">
        <f t="shared" si="11"/>
        <v>0</v>
      </c>
      <c r="J95" s="6" t="s">
        <v>15</v>
      </c>
      <c r="K95" s="41" t="s">
        <v>13</v>
      </c>
      <c r="L95" s="63"/>
    </row>
    <row r="96" spans="1:12" ht="30.75" customHeight="1" x14ac:dyDescent="0.2">
      <c r="A96" s="71" t="s">
        <v>197</v>
      </c>
      <c r="B96" s="77">
        <v>3548</v>
      </c>
      <c r="C96" s="67" t="s">
        <v>56</v>
      </c>
      <c r="D96" s="24">
        <v>43801</v>
      </c>
      <c r="E96" s="68" t="s">
        <v>208</v>
      </c>
      <c r="F96" s="7" t="s">
        <v>13</v>
      </c>
      <c r="G96" s="5" t="s">
        <v>14</v>
      </c>
      <c r="H96" s="62">
        <v>43802</v>
      </c>
      <c r="I96" s="64">
        <f t="shared" si="11"/>
        <v>1</v>
      </c>
      <c r="J96" s="6" t="s">
        <v>15</v>
      </c>
      <c r="K96" s="41" t="s">
        <v>13</v>
      </c>
      <c r="L96" s="63"/>
    </row>
    <row r="97" spans="1:12" ht="45" customHeight="1" x14ac:dyDescent="0.2">
      <c r="A97" s="71" t="s">
        <v>197</v>
      </c>
      <c r="B97" s="77">
        <v>3562</v>
      </c>
      <c r="C97" s="67" t="s">
        <v>56</v>
      </c>
      <c r="D97" s="24">
        <v>43802</v>
      </c>
      <c r="E97" s="68" t="s">
        <v>209</v>
      </c>
      <c r="F97" s="7" t="s">
        <v>13</v>
      </c>
      <c r="G97" s="5" t="s">
        <v>14</v>
      </c>
      <c r="H97" s="24">
        <v>43803</v>
      </c>
      <c r="I97" s="64">
        <f t="shared" si="11"/>
        <v>1</v>
      </c>
      <c r="J97" s="6" t="s">
        <v>15</v>
      </c>
      <c r="K97" s="41" t="s">
        <v>13</v>
      </c>
      <c r="L97" s="63"/>
    </row>
    <row r="98" spans="1:12" ht="30" customHeight="1" x14ac:dyDescent="0.2">
      <c r="A98" s="71" t="s">
        <v>197</v>
      </c>
      <c r="B98" s="77">
        <v>3597</v>
      </c>
      <c r="C98" s="67" t="s">
        <v>56</v>
      </c>
      <c r="D98" s="24">
        <v>43805</v>
      </c>
      <c r="E98" s="68" t="s">
        <v>210</v>
      </c>
      <c r="F98" s="7" t="s">
        <v>13</v>
      </c>
      <c r="G98" s="5" t="s">
        <v>14</v>
      </c>
      <c r="H98" s="24">
        <v>43805</v>
      </c>
      <c r="I98" s="64">
        <f t="shared" si="11"/>
        <v>0</v>
      </c>
      <c r="J98" s="6" t="s">
        <v>15</v>
      </c>
      <c r="K98" s="41" t="s">
        <v>13</v>
      </c>
      <c r="L98" s="63"/>
    </row>
    <row r="99" spans="1:12" ht="30.75" customHeight="1" x14ac:dyDescent="0.2">
      <c r="A99" s="71" t="s">
        <v>197</v>
      </c>
      <c r="B99" s="77">
        <v>3605</v>
      </c>
      <c r="C99" s="67" t="s">
        <v>56</v>
      </c>
      <c r="D99" s="24">
        <v>43805</v>
      </c>
      <c r="E99" s="68" t="s">
        <v>211</v>
      </c>
      <c r="F99" s="7" t="s">
        <v>13</v>
      </c>
      <c r="G99" s="5" t="s">
        <v>14</v>
      </c>
      <c r="H99" s="24">
        <v>43805</v>
      </c>
      <c r="I99" s="64">
        <f t="shared" si="11"/>
        <v>0</v>
      </c>
      <c r="J99" s="6" t="s">
        <v>15</v>
      </c>
      <c r="K99" s="41" t="s">
        <v>13</v>
      </c>
      <c r="L99" s="63"/>
    </row>
    <row r="100" spans="1:12" ht="33.75" customHeight="1" x14ac:dyDescent="0.2">
      <c r="A100" s="71" t="s">
        <v>197</v>
      </c>
      <c r="B100" s="77">
        <v>3631</v>
      </c>
      <c r="C100" s="67" t="s">
        <v>56</v>
      </c>
      <c r="D100" s="24">
        <v>43809</v>
      </c>
      <c r="E100" s="68" t="s">
        <v>212</v>
      </c>
      <c r="F100" s="7" t="s">
        <v>13</v>
      </c>
      <c r="G100" s="5" t="s">
        <v>14</v>
      </c>
      <c r="H100" s="24">
        <v>43810</v>
      </c>
      <c r="I100" s="64">
        <f t="shared" si="11"/>
        <v>1</v>
      </c>
      <c r="J100" s="6" t="s">
        <v>15</v>
      </c>
      <c r="K100" s="41" t="s">
        <v>13</v>
      </c>
      <c r="L100" s="63"/>
    </row>
    <row r="101" spans="1:12" ht="42.75" customHeight="1" x14ac:dyDescent="0.2">
      <c r="A101" s="71" t="s">
        <v>197</v>
      </c>
      <c r="B101" s="77">
        <v>3632</v>
      </c>
      <c r="C101" s="67" t="s">
        <v>56</v>
      </c>
      <c r="D101" s="24">
        <v>43809</v>
      </c>
      <c r="E101" s="68" t="s">
        <v>180</v>
      </c>
      <c r="F101" s="7" t="s">
        <v>13</v>
      </c>
      <c r="G101" s="5" t="s">
        <v>14</v>
      </c>
      <c r="H101" s="65">
        <v>43810</v>
      </c>
      <c r="I101" s="64">
        <f t="shared" si="11"/>
        <v>1</v>
      </c>
      <c r="J101" s="6" t="s">
        <v>15</v>
      </c>
      <c r="K101" s="41" t="s">
        <v>13</v>
      </c>
      <c r="L101" s="63"/>
    </row>
    <row r="102" spans="1:12" ht="30.75" customHeight="1" x14ac:dyDescent="0.2">
      <c r="A102" s="72" t="s">
        <v>197</v>
      </c>
      <c r="B102" s="78">
        <v>3652</v>
      </c>
      <c r="C102" s="80" t="s">
        <v>56</v>
      </c>
      <c r="D102" s="24">
        <v>43811</v>
      </c>
      <c r="E102" s="69" t="s">
        <v>213</v>
      </c>
      <c r="F102" s="7" t="s">
        <v>13</v>
      </c>
      <c r="G102" s="5" t="s">
        <v>14</v>
      </c>
      <c r="H102" s="65">
        <v>43811</v>
      </c>
      <c r="I102" s="61">
        <f t="shared" si="11"/>
        <v>0</v>
      </c>
      <c r="J102" s="6" t="s">
        <v>15</v>
      </c>
      <c r="K102" s="41" t="s">
        <v>13</v>
      </c>
      <c r="L102" s="60"/>
    </row>
  </sheetData>
  <autoFilter ref="A1:L94"/>
  <dataValidations count="1">
    <dataValidation type="list" allowBlank="1" sqref="F2:F6 F16:F21 F23:F31 F33:F102 F8:F14">
      <formula1>"YES,NO"</formula1>
    </dataValidation>
  </dataValidations>
  <printOptions horizontalCentered="1" gridLines="1"/>
  <pageMargins left="0.7" right="0.7" top="0.75" bottom="0.75" header="0" footer="0"/>
  <pageSetup paperSize="10000" scale="67" fitToHeight="0" pageOrder="overThenDown" orientation="landscape" cellComments="atEnd" r:id="rId1"/>
  <headerFooter>
    <oddHeader>&amp;C&amp;"Arial,Bold"&amp;26BPSU FOI REGISTRY
for January to December 2019</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
  <sheetViews>
    <sheetView tabSelected="1" zoomScale="124" zoomScaleNormal="124" zoomScalePageLayoutView="90" workbookViewId="0">
      <selection activeCell="D3" sqref="D3"/>
    </sheetView>
  </sheetViews>
  <sheetFormatPr defaultColWidth="14.42578125" defaultRowHeight="15.75" customHeight="1" x14ac:dyDescent="0.2"/>
  <cols>
    <col min="1" max="1" width="14.140625" style="47" customWidth="1"/>
    <col min="2" max="2" width="15.140625" style="47" customWidth="1"/>
    <col min="3" max="3" width="9.28515625" style="47" customWidth="1"/>
    <col min="4" max="4" width="10.42578125" style="47" customWidth="1"/>
    <col min="5" max="5" width="9.28515625" style="47" customWidth="1"/>
    <col min="6" max="6" width="13.140625" style="47" customWidth="1"/>
    <col min="7" max="7" width="5" style="47" customWidth="1"/>
    <col min="8" max="8" width="13.42578125" style="47" customWidth="1"/>
    <col min="9" max="9" width="11.28515625" style="47" customWidth="1"/>
    <col min="10" max="10" width="11.5703125" style="47" customWidth="1"/>
    <col min="11" max="11" width="10.42578125" style="47" customWidth="1"/>
    <col min="12" max="12" width="13.28515625" style="47" customWidth="1"/>
    <col min="13" max="13" width="10.85546875" style="47" customWidth="1"/>
    <col min="14" max="14" width="11.42578125" style="47" customWidth="1"/>
    <col min="15" max="15" width="11" style="47" customWidth="1"/>
    <col min="16" max="17" width="14.42578125" style="47"/>
    <col min="18" max="18" width="4.42578125" style="47" customWidth="1"/>
    <col min="19" max="19" width="12.5703125" style="47" customWidth="1"/>
    <col min="20" max="21" width="10.42578125" style="47" customWidth="1"/>
    <col min="22" max="22" width="12.42578125" style="47" customWidth="1"/>
    <col min="23" max="23" width="11.5703125" style="47" customWidth="1"/>
    <col min="24" max="24" width="4.42578125" style="47" customWidth="1"/>
    <col min="25" max="16384" width="14.42578125" style="47"/>
  </cols>
  <sheetData>
    <row r="1" spans="1:24" ht="12.75" x14ac:dyDescent="0.2">
      <c r="A1" s="82" t="s">
        <v>16</v>
      </c>
      <c r="B1" s="82" t="s">
        <v>17</v>
      </c>
      <c r="C1" s="82" t="s">
        <v>18</v>
      </c>
      <c r="D1" s="82" t="s">
        <v>19</v>
      </c>
      <c r="E1" s="82" t="s">
        <v>20</v>
      </c>
      <c r="F1" s="82" t="s">
        <v>2</v>
      </c>
      <c r="G1" s="85"/>
      <c r="H1" s="86" t="s">
        <v>21</v>
      </c>
      <c r="I1" s="88" t="s">
        <v>22</v>
      </c>
      <c r="J1" s="83"/>
      <c r="K1" s="83"/>
      <c r="L1" s="83"/>
      <c r="M1" s="83"/>
      <c r="N1" s="83"/>
      <c r="O1" s="83"/>
      <c r="P1" s="89" t="s">
        <v>23</v>
      </c>
      <c r="Q1" s="89" t="s">
        <v>24</v>
      </c>
      <c r="R1" s="49"/>
      <c r="S1" s="90" t="s">
        <v>25</v>
      </c>
      <c r="T1" s="84" t="s">
        <v>26</v>
      </c>
      <c r="U1" s="83"/>
      <c r="V1" s="83"/>
      <c r="W1" s="83"/>
      <c r="X1" s="49"/>
    </row>
    <row r="2" spans="1:24" ht="24" x14ac:dyDescent="0.2">
      <c r="A2" s="83"/>
      <c r="B2" s="83"/>
      <c r="C2" s="83"/>
      <c r="D2" s="83"/>
      <c r="E2" s="83"/>
      <c r="F2" s="83"/>
      <c r="G2" s="83"/>
      <c r="H2" s="87"/>
      <c r="I2" s="50" t="s">
        <v>14</v>
      </c>
      <c r="J2" s="50" t="s">
        <v>27</v>
      </c>
      <c r="K2" s="50" t="s">
        <v>28</v>
      </c>
      <c r="L2" s="15" t="s">
        <v>29</v>
      </c>
      <c r="M2" s="15" t="s">
        <v>30</v>
      </c>
      <c r="N2" s="15" t="s">
        <v>31</v>
      </c>
      <c r="O2" s="15" t="s">
        <v>32</v>
      </c>
      <c r="P2" s="83"/>
      <c r="Q2" s="83"/>
      <c r="R2" s="49"/>
      <c r="S2" s="83"/>
      <c r="T2" s="48" t="s">
        <v>33</v>
      </c>
      <c r="U2" s="48" t="s">
        <v>34</v>
      </c>
      <c r="V2" s="48" t="s">
        <v>35</v>
      </c>
      <c r="W2" s="48" t="s">
        <v>36</v>
      </c>
      <c r="X2" s="49"/>
    </row>
    <row r="3" spans="1:24" s="13" customFormat="1" ht="192" customHeight="1" x14ac:dyDescent="0.2">
      <c r="A3" s="11" t="s">
        <v>37</v>
      </c>
      <c r="B3" s="11" t="s">
        <v>38</v>
      </c>
      <c r="C3" s="11" t="s">
        <v>39</v>
      </c>
      <c r="D3" s="11" t="s">
        <v>40</v>
      </c>
      <c r="E3" s="11" t="s">
        <v>12</v>
      </c>
      <c r="F3" s="11" t="s">
        <v>41</v>
      </c>
      <c r="G3" s="49"/>
      <c r="H3" s="11" t="s">
        <v>42</v>
      </c>
      <c r="I3" s="11" t="s">
        <v>43</v>
      </c>
      <c r="J3" s="11" t="s">
        <v>44</v>
      </c>
      <c r="K3" s="11" t="s">
        <v>45</v>
      </c>
      <c r="L3" s="11" t="s">
        <v>46</v>
      </c>
      <c r="M3" s="11" t="s">
        <v>47</v>
      </c>
      <c r="N3" s="11" t="s">
        <v>48</v>
      </c>
      <c r="O3" s="11" t="s">
        <v>49</v>
      </c>
      <c r="P3" s="11" t="s">
        <v>50</v>
      </c>
      <c r="Q3" s="11" t="s">
        <v>57</v>
      </c>
      <c r="R3" s="49"/>
      <c r="S3" s="11" t="s">
        <v>51</v>
      </c>
      <c r="T3" s="11" t="s">
        <v>52</v>
      </c>
      <c r="U3" s="11" t="s">
        <v>53</v>
      </c>
      <c r="V3" s="11" t="s">
        <v>54</v>
      </c>
      <c r="W3" s="11" t="s">
        <v>55</v>
      </c>
      <c r="X3" s="12"/>
    </row>
    <row r="4" spans="1:24" ht="38.25" customHeight="1" x14ac:dyDescent="0.2">
      <c r="A4" s="1" t="s">
        <v>58</v>
      </c>
      <c r="B4" s="1" t="s">
        <v>58</v>
      </c>
      <c r="C4" s="1" t="s">
        <v>59</v>
      </c>
      <c r="D4" s="1" t="s">
        <v>60</v>
      </c>
      <c r="E4" s="1" t="s">
        <v>62</v>
      </c>
      <c r="F4" s="1" t="s">
        <v>61</v>
      </c>
      <c r="G4" s="49"/>
      <c r="H4" s="1">
        <f>COUNTIF('2019 FOI Registry_BPSU'!$A$2:$A$37,"*")</f>
        <v>36</v>
      </c>
      <c r="I4" s="1">
        <f>COUNTIF('2019 FOI Registry_BPSU'!$G$2:$G$37,$I$2)</f>
        <v>36</v>
      </c>
      <c r="J4" s="1">
        <f>COUNTIF('2019 FOI Registry_BPSU'!$G$2:$G$37,$J$2)</f>
        <v>0</v>
      </c>
      <c r="K4" s="1">
        <f>COUNTIF('2019 FOI Registry_BPSU'!$G$2:$G$37,$K$2)</f>
        <v>0</v>
      </c>
      <c r="L4" s="1">
        <f>COUNTIF('2019 FOI Registry_BPSU'!$G$2:$G$37,$L$2)</f>
        <v>0</v>
      </c>
      <c r="M4" s="1">
        <f>COUNTIF('2019 FOI Registry_BPSU'!$G$2:$G$37,$M$2)</f>
        <v>0</v>
      </c>
      <c r="N4" s="1">
        <f>COUNTIF('2019 FOI Registry_BPSU'!$G$2:$G$37,$N$2)</f>
        <v>0</v>
      </c>
      <c r="O4" s="1">
        <f>COUNTIF('2019 FOI Registry_BPSU'!$G$2:$G$37,$O$2)</f>
        <v>0</v>
      </c>
      <c r="P4" s="10">
        <f>SUM('2019 FOI Registry_BPSU'!$I$2:$I$37)</f>
        <v>26</v>
      </c>
      <c r="Q4" s="3">
        <f>P4/H4</f>
        <v>0.72222222222222221</v>
      </c>
      <c r="R4" s="49"/>
      <c r="S4" s="1">
        <f>COUNTIF('2019 FOI Registry_BPSU'!$G2:$G37,S2)</f>
        <v>0</v>
      </c>
      <c r="T4" s="1">
        <f>COUNTIF('2019 FOI Registry_BPSU'!$G2:$G37,T2)</f>
        <v>0</v>
      </c>
      <c r="U4" s="1">
        <f>COUNTIF('2019 FOI Registry_BPSU'!$G2:$G37,U2)</f>
        <v>0</v>
      </c>
      <c r="V4" s="1">
        <f>COUNTIF('2019 FOI Registry_BPSU'!$G2:$G37,V2)</f>
        <v>0</v>
      </c>
      <c r="W4" s="1">
        <f>COUNTIF('2019 FOI Registry_BPSU'!$G2:$G37,W2)</f>
        <v>0</v>
      </c>
      <c r="X4" s="4"/>
    </row>
    <row r="5" spans="1:24" ht="38.25" customHeight="1" x14ac:dyDescent="0.2">
      <c r="A5" s="1" t="s">
        <v>58</v>
      </c>
      <c r="B5" s="1" t="s">
        <v>58</v>
      </c>
      <c r="C5" s="1" t="s">
        <v>59</v>
      </c>
      <c r="D5" s="1" t="s">
        <v>60</v>
      </c>
      <c r="E5" s="1" t="s">
        <v>134</v>
      </c>
      <c r="F5" s="1" t="s">
        <v>61</v>
      </c>
      <c r="G5" s="2"/>
      <c r="H5" s="1">
        <f>COUNTIF('2019 FOI Registry_BPSU'!$A$38:$A$68,"*")</f>
        <v>31</v>
      </c>
      <c r="I5" s="1">
        <f>COUNTIF('2019 FOI Registry_BPSU'!$G$38:$G$68,$I$2)</f>
        <v>31</v>
      </c>
      <c r="J5" s="1">
        <f>COUNTIF('2019 FOI Registry_BPSU'!$G$38:$G$68,$J$2)</f>
        <v>0</v>
      </c>
      <c r="K5" s="1">
        <f>COUNTIF('2019 FOI Registry_BPSU'!$G$38:$G$68,$K$2)</f>
        <v>0</v>
      </c>
      <c r="L5" s="1">
        <f>COUNTIF('2019 FOI Registry_BPSU'!$G$38:$G$68,$L$2)</f>
        <v>0</v>
      </c>
      <c r="M5" s="1">
        <f>COUNTIF('2019 FOI Registry_BPSU'!$G$38:$G$68,$M$2)</f>
        <v>0</v>
      </c>
      <c r="N5" s="1">
        <f>COUNTIF('2019 FOI Registry_BPSU'!$G$38:$G$68,$N$2)</f>
        <v>0</v>
      </c>
      <c r="O5" s="1">
        <f>COUNTIF('2019 FOI Registry_BPSU'!$G$38:$G$68,$O$2)</f>
        <v>0</v>
      </c>
      <c r="P5" s="10">
        <f>SUM('2019 FOI Registry_BPSU'!$I$38:$I$68)</f>
        <v>18</v>
      </c>
      <c r="Q5" s="3">
        <f>P5/H5</f>
        <v>0.58064516129032262</v>
      </c>
      <c r="R5" s="2"/>
      <c r="S5" s="1">
        <f>COUNTIF('2019 FOI Registry_BPSU'!$G38:$G68,S3)</f>
        <v>0</v>
      </c>
      <c r="T5" s="51">
        <f>COUNTIF('2019 FOI Registry_BPSU'!$G38:$G68,T3)</f>
        <v>0</v>
      </c>
      <c r="U5" s="1">
        <f>COUNTIF('2019 FOI Registry_BPSU'!$G38:$G68,U3)</f>
        <v>0</v>
      </c>
      <c r="V5" s="1">
        <f>COUNTIF('2019 FOI Registry_BPSU'!$G38:$G68,V3)</f>
        <v>0</v>
      </c>
      <c r="W5" s="1">
        <f>COUNTIF('2019 FOI Registry_BPSU'!$G38:$G68,W3)</f>
        <v>0</v>
      </c>
      <c r="X5" s="4"/>
    </row>
    <row r="6" spans="1:24" ht="38.25" x14ac:dyDescent="0.2">
      <c r="A6" s="1" t="s">
        <v>58</v>
      </c>
      <c r="B6" s="1" t="s">
        <v>58</v>
      </c>
      <c r="C6" s="1" t="s">
        <v>59</v>
      </c>
      <c r="D6" s="1" t="s">
        <v>60</v>
      </c>
      <c r="E6" s="1" t="s">
        <v>194</v>
      </c>
      <c r="F6" s="1" t="s">
        <v>61</v>
      </c>
      <c r="G6" s="2"/>
      <c r="H6" s="1">
        <f>COUNTIF('2019 FOI Registry_BPSU'!$A$69:$A$87,"*")</f>
        <v>19</v>
      </c>
      <c r="I6" s="1">
        <f>COUNTIF('2019 FOI Registry_BPSU'!$G$69:$G$87,$I$2)</f>
        <v>19</v>
      </c>
      <c r="J6" s="1">
        <f>COUNTIF('2019 FOI Registry_BPSU'!$G$69:$G$87,$J$2)</f>
        <v>0</v>
      </c>
      <c r="K6" s="1">
        <f>COUNTIF('2019 FOI Registry_BPSU'!$G$69:$G$87,$K$2)</f>
        <v>0</v>
      </c>
      <c r="L6" s="1">
        <f>COUNTIF('2019 FOI Registry_BPSU'!$G$69:$G$87,$L$2)</f>
        <v>0</v>
      </c>
      <c r="M6" s="1">
        <f>COUNTIF('2019 FOI Registry_BPSU'!$G$69:$G$87,$M$2)</f>
        <v>0</v>
      </c>
      <c r="N6" s="1">
        <f>COUNTIF('2019 FOI Registry_BPSU'!$G$69:$G$87,$N$2)</f>
        <v>0</v>
      </c>
      <c r="O6" s="1">
        <f>COUNTIF('2019 FOI Registry_BPSU'!$G$69:$G$87,$O$2)</f>
        <v>0</v>
      </c>
      <c r="P6" s="10">
        <f>SUM('2019 FOI Registry_BPSU'!$I$69:$I$87)</f>
        <v>18</v>
      </c>
      <c r="Q6" s="3">
        <f>P6/H6</f>
        <v>0.94736842105263153</v>
      </c>
      <c r="R6" s="2"/>
      <c r="S6" s="1">
        <f>COUNTIF('2019 FOI Registry_BPSU'!$G69:$G87,S4)</f>
        <v>0</v>
      </c>
      <c r="T6" s="1">
        <f>COUNTIF('2019 FOI Registry_BPSU'!$G69:$G87,T4)</f>
        <v>0</v>
      </c>
      <c r="U6" s="1">
        <f>COUNTIF('2019 FOI Registry_BPSU'!$G69:$G87,U4)</f>
        <v>0</v>
      </c>
      <c r="V6" s="1">
        <f>COUNTIF('2019 FOI Registry_BPSU'!$G69:$G87,V4)</f>
        <v>0</v>
      </c>
      <c r="W6" s="1">
        <f>COUNTIF('2019 FOI Registry_BPSU'!$G69:$G87,W4)</f>
        <v>0</v>
      </c>
      <c r="X6" s="4"/>
    </row>
    <row r="7" spans="1:24" ht="38.25" x14ac:dyDescent="0.2">
      <c r="A7" s="1" t="s">
        <v>58</v>
      </c>
      <c r="B7" s="1" t="s">
        <v>58</v>
      </c>
      <c r="C7" s="1" t="s">
        <v>59</v>
      </c>
      <c r="D7" s="1" t="s">
        <v>60</v>
      </c>
      <c r="E7" s="1" t="s">
        <v>197</v>
      </c>
      <c r="F7" s="1" t="s">
        <v>61</v>
      </c>
      <c r="G7" s="2"/>
      <c r="H7" s="1">
        <f>COUNTIF('2019 FOI Registry_BPSU'!$A$88:$A$102,"*")</f>
        <v>15</v>
      </c>
      <c r="I7" s="1">
        <f>COUNTIF('2019 FOI Registry_BPSU'!$G$88:$G$102,$I$2)</f>
        <v>15</v>
      </c>
      <c r="J7" s="1">
        <f>COUNTIF('2019 FOI Registry_BPSU'!$G$88:$G$102,$J$2)</f>
        <v>0</v>
      </c>
      <c r="K7" s="1">
        <f>COUNTIF('2019 FOI Registry_BPSU'!$G$88:$G$102,$K$2)</f>
        <v>0</v>
      </c>
      <c r="L7" s="1">
        <f>COUNTIF('2019 FOI Registry_BPSU'!$G$88:$G$102,$L$2)</f>
        <v>0</v>
      </c>
      <c r="M7" s="1">
        <f>COUNTIF('2019 FOI Registry_BPSU'!$G$88:$G$102,$M$2)</f>
        <v>0</v>
      </c>
      <c r="N7" s="1">
        <f>COUNTIF('2019 FOI Registry_BPSU'!$G$88:$G$102,$N$2)</f>
        <v>0</v>
      </c>
      <c r="O7" s="1">
        <f>COUNTIF('2019 FOI Registry_BPSU'!$G$88:$G$102,$O$2)</f>
        <v>0</v>
      </c>
      <c r="P7" s="10">
        <f>SUM('2019 FOI Registry_BPSU'!$I$88:$I$102)</f>
        <v>8</v>
      </c>
      <c r="Q7" s="3">
        <f>P7/H7</f>
        <v>0.53333333333333333</v>
      </c>
      <c r="R7" s="2"/>
      <c r="S7" s="1">
        <f>COUNTIF('2019 FOI Registry_BPSU'!$G88:$G102,S5)</f>
        <v>0</v>
      </c>
      <c r="T7" s="1">
        <f>COUNTIF('2019 FOI Registry_BPSU'!$G88:$G102,T5)</f>
        <v>0</v>
      </c>
      <c r="U7" s="1">
        <f>COUNTIF('2019 FOI Registry_BPSU'!$G88:$G102,U5)</f>
        <v>0</v>
      </c>
      <c r="V7" s="1">
        <f>COUNTIF('2019 FOI Registry_BPSU'!$G88:$G102,V5)</f>
        <v>0</v>
      </c>
      <c r="W7" s="1">
        <f>COUNTIF('2019 FOI Registry_BPSU'!$G88:$G102,W5)</f>
        <v>0</v>
      </c>
      <c r="X7" s="4"/>
    </row>
  </sheetData>
  <mergeCells count="13">
    <mergeCell ref="T1:W1"/>
    <mergeCell ref="G1:G2"/>
    <mergeCell ref="H1:H2"/>
    <mergeCell ref="I1:O1"/>
    <mergeCell ref="P1:P2"/>
    <mergeCell ref="Q1:Q2"/>
    <mergeCell ref="S1:S2"/>
    <mergeCell ref="F1:F2"/>
    <mergeCell ref="A1:A2"/>
    <mergeCell ref="B1:B2"/>
    <mergeCell ref="C1:C2"/>
    <mergeCell ref="D1:D2"/>
    <mergeCell ref="E1:E2"/>
  </mergeCells>
  <dataValidations count="3">
    <dataValidation type="list" allowBlank="1" sqref="E4:E7">
      <formula1>"2016-Q4,2017-Q1,2017-Q2,2017-Q3,2017-Q4,2018-Q1"</formula1>
    </dataValidation>
    <dataValidation type="list" allowBlank="1" sqref="F4:F7">
      <formula1>"eFOI,STANDARD"</formula1>
    </dataValidation>
    <dataValidation type="list" allowBlank="1" sqref="D4:D7">
      <formula1>"NGA,GOCC,SUC,LWD,LGU"</formula1>
    </dataValidation>
  </dataValidations>
  <printOptions horizontalCentered="1" gridLines="1"/>
  <pageMargins left="0" right="0" top="0.74803149606299213" bottom="0.74803149606299213" header="0" footer="0"/>
  <pageSetup paperSize="10000" scale="61" pageOrder="overThenDown" orientation="landscape" cellComments="atEnd" r:id="rId1"/>
  <headerFooter>
    <oddHeader>&amp;C&amp;"Arial,Bold"&amp;26BPSU FOI SUMMARY REPORT
for January to December 2019</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2017 FOI Registry_BPSU</vt:lpstr>
      <vt:lpstr>2019 FOI Registry_BPSU</vt:lpstr>
      <vt:lpstr>2019  FOI Summary_BPSU</vt:lpstr>
      <vt:lpstr>'2019  FOI Summary_BPSU'!Print_Area</vt:lpstr>
      <vt:lpstr>'2017 FOI Registry_BPSU'!Print_Titles</vt:lpstr>
      <vt:lpstr>'2019 FOI Registry_BPSU'!Print_Titles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Elfred del Rosario</dc:creator>
  <cp:lastModifiedBy>mam deng</cp:lastModifiedBy>
  <cp:lastPrinted>2020-01-29T00:24:18Z</cp:lastPrinted>
  <dcterms:created xsi:type="dcterms:W3CDTF">2018-04-03T05:40:40Z</dcterms:created>
  <dcterms:modified xsi:type="dcterms:W3CDTF">2020-01-31T01:50:16Z</dcterms:modified>
</cp:coreProperties>
</file>